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mirja.hokkinen\Downloads\"/>
    </mc:Choice>
  </mc:AlternateContent>
  <xr:revisionPtr revIDLastSave="0" documentId="13_ncr:1_{12517FC8-747A-4131-9778-F4F88F94C2AF}" xr6:coauthVersionLast="47" xr6:coauthVersionMax="47" xr10:uidLastSave="{00000000-0000-0000-0000-000000000000}"/>
  <bookViews>
    <workbookView xWindow="-110" yWindow="-110" windowWidth="19420" windowHeight="11500" activeTab="2" xr2:uid="{CD90CEF4-C284-4DB4-9460-7FFCF7A00AAD}"/>
  </bookViews>
  <sheets>
    <sheet name="Lomake 1" sheetId="1" r:id="rId1"/>
    <sheet name="Lomake 2" sheetId="2" r:id="rId2"/>
    <sheet name="Lomake 3" sheetId="3" r:id="rId3"/>
    <sheet name="Toimisto täyttää" sheetId="4" r:id="rId4"/>
  </sheets>
  <definedNames>
    <definedName name="_xlnm.Print_Area" localSheetId="0">'Lomake 1'!$A$1:$M$40</definedName>
    <definedName name="_xlnm.Print_Area" localSheetId="1">'Lomake 2'!$A$1:$L$38</definedName>
    <definedName name="_xlnm.Print_Area" localSheetId="2">'Lomake 3'!$A$1:$L$38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3" i="3" l="1"/>
  <c r="I34" i="3"/>
  <c r="I35" i="3"/>
  <c r="I36" i="3"/>
  <c r="I32" i="3"/>
  <c r="K27" i="3"/>
  <c r="I33" i="2"/>
  <c r="I34" i="2"/>
  <c r="I35" i="2"/>
  <c r="I36" i="2"/>
  <c r="I32" i="2"/>
  <c r="K27" i="2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K11" i="1"/>
  <c r="L11" i="1" s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L2" i="3"/>
  <c r="L2" i="2"/>
  <c r="M2" i="1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9" i="3"/>
  <c r="K10" i="2" l="1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9" i="2"/>
  <c r="L8" i="1"/>
  <c r="K8" i="2" s="1"/>
  <c r="K36" i="3" a="1"/>
  <c r="K36" i="3" s="1"/>
  <c r="H36" i="3"/>
  <c r="H35" i="3"/>
  <c r="H34" i="3"/>
  <c r="H33" i="3"/>
  <c r="H32" i="3"/>
  <c r="J28" i="3"/>
  <c r="K28" i="3"/>
  <c r="K8" i="3" l="1"/>
  <c r="I37" i="3"/>
  <c r="H36" i="2"/>
  <c r="H35" i="2"/>
  <c r="H34" i="2"/>
  <c r="H33" i="2"/>
  <c r="H32" i="2"/>
  <c r="J28" i="2"/>
  <c r="K28" i="2"/>
  <c r="I37" i="2" l="1"/>
  <c r="H37" i="1"/>
  <c r="I37" i="1" s="1"/>
  <c r="H36" i="1"/>
  <c r="I36" i="1" s="1"/>
  <c r="H35" i="1"/>
  <c r="I35" i="1" s="1"/>
  <c r="H34" i="1"/>
  <c r="I34" i="1" s="1"/>
  <c r="H33" i="1"/>
  <c r="I33" i="1" s="1"/>
  <c r="K29" i="1"/>
  <c r="L29" i="1"/>
  <c r="K10" i="1"/>
  <c r="L10" i="1" s="1"/>
  <c r="K9" i="1"/>
  <c r="L9" i="1" s="1"/>
  <c r="I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Jaana Ketola</author>
  </authors>
  <commentList>
    <comment ref="M8" authorId="0" shapeId="0" xr:uid="{5536305A-CBB8-49A0-8D53-6C6A6E222639}">
      <text>
        <r>
          <rPr>
            <b/>
            <u/>
            <sz val="10"/>
            <color indexed="81"/>
            <rFont val="Tahoma"/>
            <family val="2"/>
          </rPr>
          <t xml:space="preserve">LOMAKKEEN OHJE:
</t>
        </r>
        <r>
          <rPr>
            <b/>
            <sz val="10"/>
            <color indexed="81"/>
            <rFont val="Tahoma"/>
            <family val="2"/>
          </rPr>
          <t xml:space="preserve">1. Täytä henkilötiedot
2. Matkareitiksi ilmoitetaan lyhin reitti 
</t>
        </r>
        <r>
          <rPr>
            <sz val="10"/>
            <color indexed="81"/>
            <rFont val="Tahoma"/>
            <family val="2"/>
          </rPr>
          <t xml:space="preserve">(opisto tarkistaa karttapalvelu Googlemapsista)
</t>
        </r>
        <r>
          <rPr>
            <b/>
            <sz val="10"/>
            <color indexed="81"/>
            <rFont val="Tahoma"/>
            <family val="2"/>
          </rPr>
          <t>3. Voit katsoa mallia esimerkkirivistä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 xml:space="preserve">4. Lomakkeelle 1 merkitään </t>
        </r>
        <r>
          <rPr>
            <b/>
            <u/>
            <sz val="10"/>
            <color indexed="81"/>
            <rFont val="Tahoma"/>
            <family val="2"/>
          </rPr>
          <t>vain</t>
        </r>
        <r>
          <rPr>
            <b/>
            <sz val="10"/>
            <color indexed="81"/>
            <rFont val="Tahoma"/>
            <family val="2"/>
          </rPr>
          <t xml:space="preserve"> kodin ja työpaikan välisiä matkoja:</t>
        </r>
        <r>
          <rPr>
            <sz val="10"/>
            <color indexed="81"/>
            <rFont val="Tahoma"/>
            <family val="2"/>
          </rPr>
          <t xml:space="preserve">
- Jos reittisi kulkee kotoa työpaikalle ja takaisin, voit merkitä kokonaismatkan yhdelle riville (koti-työpaikka-koti)
- Jos teet päivän aikana siirtymän työpisteeltä työpisteelle, merkitse lomakkeeseen 1 vain reitti kotiin tai takaisin siitä työpaikan osoitteesta, josta kuljit (esim. työpaikan osoite - koti </t>
        </r>
        <r>
          <rPr>
            <i/>
            <sz val="10"/>
            <color indexed="81"/>
            <rFont val="Tahoma"/>
            <family val="2"/>
          </rPr>
          <t>tai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Tahoma"/>
            <family val="2"/>
          </rPr>
          <t xml:space="preserve">koti- työpaikan osoite). 
</t>
        </r>
        <r>
          <rPr>
            <b/>
            <sz val="10"/>
            <color indexed="81"/>
            <rFont val="Tahoma"/>
            <family val="2"/>
          </rPr>
          <t>5. Matkat työpisteeltä työpisteelle ilmoitetaan lomakkeella 2.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Tahoma"/>
            <family val="2"/>
          </rPr>
          <t xml:space="preserve">
6. Merkitse opetuskunnan nro, johon matkakulu kohdistuu:</t>
        </r>
        <r>
          <rPr>
            <sz val="11"/>
            <color indexed="81"/>
            <rFont val="Tahoma"/>
            <family val="2"/>
          </rPr>
          <t xml:space="preserve">
Hallinto:     2301
Kemi:        2305
Keminmaa: 2306
Simo:         2307         
Tervola:     2308
</t>
        </r>
        <r>
          <rPr>
            <b/>
            <sz val="10"/>
            <color indexed="81"/>
            <rFont val="Tahoma"/>
            <family val="2"/>
          </rPr>
          <t xml:space="preserve">7. Mikäli teit matkan muulla ajoneuvolla kuin autolla, kirjoita ajoneuvo ruutuun. </t>
        </r>
        <r>
          <rPr>
            <sz val="10"/>
            <color indexed="81"/>
            <rFont val="Tahoma"/>
            <family val="2"/>
          </rPr>
          <t>Tällöin opisto muuttaa korvaussumman kulkuneuvon mukaiseksi (moottoripyörä, moottorivene, moottorikelkka, mopo, mönkijä, polkupyörä - korvaussummat vaihtelevat).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8. Merkitse mahdollinen taakkalisä.</t>
        </r>
        <r>
          <rPr>
            <sz val="10"/>
            <color indexed="81"/>
            <rFont val="Tahoma"/>
            <family val="2"/>
          </rPr>
          <t xml:space="preserve"> Jos kuljetat suurikokoisia tai painoltaan yli 80 kg laitteita, voit merkitä kuljetetut kilometrit kohtaan taakkalisä. Tähän voit merkitä myös ne kilometrit, jolloin kyydissäsi on ollut toinen samalle työmatkalle osallistuva henkilö.
</t>
        </r>
        <r>
          <rPr>
            <b/>
            <sz val="10"/>
            <color indexed="81"/>
            <rFont val="Tahoma"/>
            <family val="2"/>
          </rPr>
          <t>9. Kynällä kirjoitettu allekirjoitus on oltava, jos et syötä tietoja itse Populukseen!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Tahoma"/>
            <family val="2"/>
          </rPr>
          <t>10. Huomioithan, että yli 2kk vanhoja merkintöjä ei voida hyväksyä.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Jaana Ketola</author>
  </authors>
  <commentList>
    <comment ref="L8" authorId="0" shapeId="0" xr:uid="{B9CC2EB8-5598-4056-A6CA-8114F6AFF173}">
      <text>
        <r>
          <rPr>
            <b/>
            <u/>
            <sz val="10"/>
            <color indexed="81"/>
            <rFont val="Tahoma"/>
            <family val="2"/>
          </rPr>
          <t xml:space="preserve">LOMAKKEEN OHJE:
</t>
        </r>
        <r>
          <rPr>
            <b/>
            <sz val="10"/>
            <color indexed="81"/>
            <rFont val="Tahoma"/>
            <family val="2"/>
          </rPr>
          <t xml:space="preserve">1. Täytä henkilötiedot
2. Matkareitiksi ilmoitetaan lyhin reitti 
</t>
        </r>
        <r>
          <rPr>
            <sz val="10"/>
            <color indexed="81"/>
            <rFont val="Tahoma"/>
            <family val="2"/>
          </rPr>
          <t xml:space="preserve">(opisto tarkistaa karttapalvelu Googlemapsista)
</t>
        </r>
        <r>
          <rPr>
            <b/>
            <sz val="10"/>
            <color indexed="81"/>
            <rFont val="Tahoma"/>
            <family val="2"/>
          </rPr>
          <t>3. Voit katsoa mallia esimerkkirivistä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4. Lomakkeelle 2 merkitään siirtymät työpisteeltä toiselle.
6. Merkitse opetuskunnan nro, johon matkakulu kohdistuu:</t>
        </r>
        <r>
          <rPr>
            <sz val="11"/>
            <color indexed="81"/>
            <rFont val="Tahoma"/>
            <family val="2"/>
          </rPr>
          <t xml:space="preserve">
Hallinto:     2301
Kemi:        2305
Keminmaa: 2306
Simo:         2307      
Tervola:     2308
</t>
        </r>
        <r>
          <rPr>
            <b/>
            <sz val="10"/>
            <color indexed="81"/>
            <rFont val="Tahoma"/>
            <family val="2"/>
          </rPr>
          <t xml:space="preserve">7. Mikäli teit matkan muulla ajoneuvolla kuin autolla, kirjoita ajoneuvo ruutuun. </t>
        </r>
        <r>
          <rPr>
            <sz val="10"/>
            <color indexed="81"/>
            <rFont val="Tahoma"/>
            <family val="2"/>
          </rPr>
          <t>Tällöin opisto muuttaa korvaussumman kulkuneuvon mukaiseksi (moottoripyörä, moottorivene, moottorikelkka, mopo, mönkijä, polkupyörä - korvaussummat vaihtelevat).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8. Merkitse mahdollinen taakkalisä.</t>
        </r>
        <r>
          <rPr>
            <sz val="10"/>
            <color indexed="81"/>
            <rFont val="Tahoma"/>
            <family val="2"/>
          </rPr>
          <t xml:space="preserve"> Jos kuljetat suurikokoisia tai painoltaan yli 80 kg laitteita, voit merkitä kuljetetut kilometrit kohtaan taakkalisä. Tähän voit merkitä myös ne kilometrit, jolloin kyydissäsi on ollut toinen samalle työmatkalle osallistuva henkilö.
</t>
        </r>
        <r>
          <rPr>
            <b/>
            <sz val="10"/>
            <color indexed="81"/>
            <rFont val="Tahoma"/>
            <family val="2"/>
          </rPr>
          <t>9. Kynällä kirjoitettu allekirjoitus on oltava, jos et syötä tietoja itse Populukseen!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10. Huomioithan, että yli 2kk vanhoja merkintöjä ei voida hyväksyä.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Jaana Ketola</author>
  </authors>
  <commentList>
    <comment ref="L8" authorId="0" shapeId="0" xr:uid="{B1F1977B-A094-40A4-A9E7-88C12374DFCB}">
      <text>
        <r>
          <rPr>
            <b/>
            <u/>
            <sz val="10"/>
            <color indexed="81"/>
            <rFont val="Tahoma"/>
            <family val="2"/>
          </rPr>
          <t xml:space="preserve">LOMAKKEEN OHJE:
</t>
        </r>
        <r>
          <rPr>
            <b/>
            <sz val="10"/>
            <color indexed="81"/>
            <rFont val="Tahoma"/>
            <family val="2"/>
          </rPr>
          <t xml:space="preserve">1. Täytä henkilötiedot
2. Matkareitiksi ilmoitetaan lyhin reitti 
</t>
        </r>
        <r>
          <rPr>
            <sz val="10"/>
            <color indexed="81"/>
            <rFont val="Tahoma"/>
            <family val="2"/>
          </rPr>
          <t xml:space="preserve">(opisto tarkistaa karttapalvelu Googlemapsista)
</t>
        </r>
        <r>
          <rPr>
            <b/>
            <sz val="10"/>
            <color indexed="81"/>
            <rFont val="Tahoma"/>
            <family val="2"/>
          </rPr>
          <t>3. Voit katsoa mallia esimerkkirivistä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4. Lomakkeelle 3 merkitään satunnaiset matkat.</t>
        </r>
        <r>
          <rPr>
            <sz val="10"/>
            <color indexed="81"/>
            <rFont val="Tahoma"/>
            <family val="2"/>
          </rPr>
          <t xml:space="preserve"> Tällaisia ovat esimerkiksi avainten tai tarvikkeiden nouto ja muut ennalta sovitut tavallisesta reitistä poikkeavat matkat.</t>
        </r>
        <r>
          <rPr>
            <b/>
            <sz val="10"/>
            <color indexed="81"/>
            <rFont val="Tahoma"/>
            <family val="2"/>
          </rPr>
          <t xml:space="preserve">
6. Merkitse opetuskunnan nro, johon matkakulu kohdistuu:</t>
        </r>
        <r>
          <rPr>
            <sz val="11"/>
            <color indexed="81"/>
            <rFont val="Tahoma"/>
            <family val="2"/>
          </rPr>
          <t xml:space="preserve">
Hallinto:     2301
Kemi:        2305
Keminmaa: 2306
Simo:         2307        
Tervola:     2308
</t>
        </r>
        <r>
          <rPr>
            <b/>
            <sz val="10"/>
            <color indexed="81"/>
            <rFont val="Tahoma"/>
            <family val="2"/>
          </rPr>
          <t xml:space="preserve">7. Mikäli teit matkan muulla ajoneuvolla kuin autolla, kirjoita ajoneuvo ruutuun. </t>
        </r>
        <r>
          <rPr>
            <sz val="10"/>
            <color indexed="81"/>
            <rFont val="Tahoma"/>
            <family val="2"/>
          </rPr>
          <t>Tällöin opisto muuttaa korvaussumman kulkuneuvon mukaiseksi (moottoripyörä, moottorivene, moottorikelkka, mopo, mönkijä, polkupyörä - korvaussummat vaihtelevat).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8. Merkitse mahdollinen taakkalisä.</t>
        </r>
        <r>
          <rPr>
            <sz val="10"/>
            <color indexed="81"/>
            <rFont val="Tahoma"/>
            <family val="2"/>
          </rPr>
          <t xml:space="preserve"> Jos kuljetat suurikokoisia tai painoltaan yli 80 kg laitteita, voit merkitä kuljetetut kilometrit kohtaan taakkalisä. Tähän voit merkitä myös ne kilometrit, jolloin kyydissäsi on ollut toinen samalle työmatkalle osallistuva henkilö.
</t>
        </r>
        <r>
          <rPr>
            <b/>
            <sz val="10"/>
            <color indexed="81"/>
            <rFont val="Tahoma"/>
            <family val="2"/>
          </rPr>
          <t>9. Kynällä kirjoitettu allekirjoitus on oltava, jos et syötä tietoja itse Populukseen!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10. Huomioithan, että yli 2kk vanhoja merkintöjä ei voida hyväksyä.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<sst xmlns="http://schemas.openxmlformats.org/spreadsheetml/2006/main" count="115" uniqueCount="54">
  <si>
    <t>KODIN JA TYÖPAIKAN VÄLISET MATKAT</t>
  </si>
  <si>
    <t>Matkalasku-lomake 1</t>
  </si>
  <si>
    <t>(ennakonpidätyksen alaiset matkat, eläkkeeseen oikeuttavat)</t>
  </si>
  <si>
    <t>Nimi:</t>
  </si>
  <si>
    <t>Henkilötunnus:</t>
  </si>
  <si>
    <t>Saapunut pvm</t>
  </si>
  <si>
    <t>Kotiosoite:</t>
  </si>
  <si>
    <t>Päivä</t>
  </si>
  <si>
    <t>Matkareitti osoitteineen</t>
  </si>
  <si>
    <t>Muu ajoneuvo kuin auto</t>
  </si>
  <si>
    <t>Täydet kilometrit</t>
  </si>
  <si>
    <t>Omavastuu</t>
  </si>
  <si>
    <t>Maksettavat km:t</t>
  </si>
  <si>
    <t>Opetuskunta/ kohde nro</t>
  </si>
  <si>
    <t>ESIMERKKIKENTTÄ</t>
  </si>
  <si>
    <t>Koti - Työpaikan osoite - Koti</t>
  </si>
  <si>
    <t xml:space="preserve">Koti - Työpaikan osoite </t>
  </si>
  <si>
    <t>MUU</t>
  </si>
  <si>
    <t>Yhteensä</t>
  </si>
  <si>
    <t>Allekirjoitukset (kynällä)</t>
  </si>
  <si>
    <t>Opiston merkinnät.</t>
  </si>
  <si>
    <t>Kilometrit</t>
  </si>
  <si>
    <t>Taakkalisä 0,04€, km:t yht.</t>
  </si>
  <si>
    <t>Opetuskunta</t>
  </si>
  <si>
    <t xml:space="preserve">         Tili</t>
  </si>
  <si>
    <t>Kunta</t>
  </si>
  <si>
    <t>Toiminto</t>
  </si>
  <si>
    <t>Km:t yht.</t>
  </si>
  <si>
    <t>€</t>
  </si>
  <si>
    <t>Opettaja</t>
  </si>
  <si>
    <t>Muu</t>
  </si>
  <si>
    <t>Kemi</t>
  </si>
  <si>
    <t>Keminmaa</t>
  </si>
  <si>
    <t>Simo</t>
  </si>
  <si>
    <t>Tervola</t>
  </si>
  <si>
    <t>Rehtori</t>
  </si>
  <si>
    <t>Tällä lomakkeella ilmoitetaan kodin ja työpaikan väliset toteutuneet matkat. Matkakustannusten korvaukset 1.1.2026: 8000 ensimmäiseltä kilometriltä 0,55 €, taakkalisä 0,04 €/km/hlö. Yli 2kk vanhoja merkintöjä ei hyväksytä. Lomake tulee olla käsin allekirjoitettu, mikäli et syötä tietoja itse Populukseen.</t>
  </si>
  <si>
    <t>TYÖPISTEELTÄ TYÖPISTEELLE</t>
  </si>
  <si>
    <t>Matkalasku-lomake 2</t>
  </si>
  <si>
    <t>Opetuskunta/ kohde  nro</t>
  </si>
  <si>
    <t>Työpaikan osoite A - Työpaikan osoite B</t>
  </si>
  <si>
    <t>SATUNNAISET MATKAT</t>
  </si>
  <si>
    <t>Matkalasku-lomake 3</t>
  </si>
  <si>
    <t>Opetuskunta nro</t>
  </si>
  <si>
    <t>Osoite A - Osoite B</t>
  </si>
  <si>
    <t>KP</t>
  </si>
  <si>
    <t>Tällä lomakkeella ilmoitetaan satunnaiset muut matkat. Matkakustannusten korvaukset 1.1.2026: 8000 ensimmäiseltä kilometriltä 0,55 €, taakkalisä 0,04 €/km/hlö. Yli 2kk vanhoja merkintöjä ei hyväksytä. Lomake tulee olla käsin allekirjoitettu, mikäli et syötä tietoja itse Populukseen.</t>
  </si>
  <si>
    <t>Toimisto ylläpitää tätä välilehteä!</t>
  </si>
  <si>
    <t>MATKALASKUN TIEDOT -</t>
  </si>
  <si>
    <t>VUOSI 2026</t>
  </si>
  <si>
    <t>Matkakustannusten korvaukset</t>
  </si>
  <si>
    <t>8000 ensimmäiseltä kilometriltä</t>
  </si>
  <si>
    <t>taakkalisä €/km/hlö</t>
  </si>
  <si>
    <t>Tällä lomakkeella ilmoitetaan työpisteiden väliset siirtymiset. Matkakustannusten korvaukset 1.1.2026: 8000 ensimmäiseltä kilometriltä 0,55 €, taakkalisä 0,04 €/km/hlö. Yli 2kk vanhoja merkintöjä ei hyväksytä. Lomake tulee olla käsin allekirjoitettu, mikäli et syötä tietoja itse Populukseen.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</si>
</sst>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Tahoma"/>
      <family val="2"/>
    </font>
    <font>
      <sz val="10"/>
      <color theme="1"/>
      <name val="Aptos Narrow"/>
      <family val="2"/>
      <scheme val="minor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b/>
      <sz val="9"/>
      <color theme="1"/>
      <name val="Tahoma"/>
      <family val="2"/>
    </font>
    <font>
      <b/>
      <u/>
      <sz val="10"/>
      <color theme="1"/>
      <name val="Tahoma"/>
      <family val="2"/>
    </font>
    <font>
      <u/>
      <sz val="10"/>
      <color theme="1"/>
      <name val="Tahoma"/>
      <family val="2"/>
    </font>
    <font>
      <sz val="9"/>
      <color theme="1"/>
      <name val="Tahoma"/>
      <family val="2"/>
    </font>
    <font>
      <sz val="8"/>
      <color theme="1"/>
      <name val="Tahoma"/>
      <family val="2"/>
    </font>
    <font>
      <sz val="8"/>
      <color theme="8"/>
      <name val="Tahoma"/>
      <family val="2"/>
    </font>
    <font>
      <sz val="10"/>
      <color theme="8"/>
      <name val="Tahoma"/>
      <family val="2"/>
    </font>
    <font>
      <b/>
      <sz val="7"/>
      <color theme="1"/>
      <name val="Tahoma"/>
      <family val="2"/>
    </font>
    <font>
      <b/>
      <sz val="8"/>
      <color theme="1"/>
      <name val="Tahoma"/>
      <family val="2"/>
    </font>
    <font>
      <b/>
      <u/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i/>
      <sz val="10"/>
      <color indexed="81"/>
      <name val="Tahom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left"/>
    </xf>
    <xf numFmtId="0" fontId="3" fillId="0" borderId="1" xfId="0" applyFont="1" applyBorder="1"/>
    <xf numFmtId="0" fontId="7" fillId="0" borderId="0" xfId="0" applyFont="1" applyAlignment="1">
      <alignment horizontal="right"/>
    </xf>
    <xf numFmtId="14" fontId="3" fillId="0" borderId="0" xfId="0" applyNumberFormat="1" applyFont="1"/>
    <xf numFmtId="0" fontId="7" fillId="0" borderId="0" xfId="0" applyFont="1" applyAlignment="1">
      <alignment horizontal="left"/>
    </xf>
    <xf numFmtId="14" fontId="3" fillId="0" borderId="1" xfId="0" applyNumberFormat="1" applyFont="1" applyBorder="1"/>
    <xf numFmtId="0" fontId="8" fillId="0" borderId="1" xfId="0" applyFont="1" applyBorder="1"/>
    <xf numFmtId="0" fontId="9" fillId="0" borderId="1" xfId="0" applyFont="1" applyBorder="1"/>
    <xf numFmtId="0" fontId="7" fillId="0" borderId="1" xfId="0" applyFont="1" applyBorder="1" applyAlignment="1">
      <alignment horizontal="right"/>
    </xf>
    <xf numFmtId="0" fontId="0" fillId="0" borderId="2" xfId="0" applyBorder="1"/>
    <xf numFmtId="0" fontId="10" fillId="0" borderId="3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left"/>
    </xf>
    <xf numFmtId="0" fontId="12" fillId="2" borderId="6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center"/>
    </xf>
    <xf numFmtId="0" fontId="13" fillId="2" borderId="5" xfId="0" applyFont="1" applyFill="1" applyBorder="1"/>
    <xf numFmtId="0" fontId="11" fillId="0" borderId="5" xfId="0" applyFont="1" applyBorder="1" applyAlignment="1">
      <alignment horizontal="left"/>
    </xf>
    <xf numFmtId="0" fontId="12" fillId="2" borderId="5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0" xfId="0" applyFont="1" applyAlignment="1">
      <alignment horizontal="right"/>
    </xf>
    <xf numFmtId="0" fontId="6" fillId="0" borderId="0" xfId="0" applyFont="1"/>
    <xf numFmtId="0" fontId="6" fillId="0" borderId="2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15" fillId="0" borderId="5" xfId="0" applyFont="1" applyBorder="1"/>
    <xf numFmtId="0" fontId="15" fillId="0" borderId="5" xfId="0" applyFont="1" applyBorder="1" applyAlignment="1">
      <alignment horizontal="left"/>
    </xf>
    <xf numFmtId="0" fontId="15" fillId="0" borderId="2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0" fillId="0" borderId="5" xfId="0" applyFont="1" applyBorder="1" applyAlignment="1">
      <alignment horizontal="left"/>
    </xf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3" fillId="0" borderId="8" xfId="0" applyFont="1" applyBorder="1"/>
    <xf numFmtId="0" fontId="10" fillId="0" borderId="5" xfId="0" applyFont="1" applyBorder="1"/>
    <xf numFmtId="0" fontId="3" fillId="0" borderId="0" xfId="0" applyFont="1" applyAlignment="1">
      <alignment vertical="top"/>
    </xf>
    <xf numFmtId="0" fontId="10" fillId="0" borderId="0" xfId="0" applyFont="1"/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0" fillId="0" borderId="0" xfId="0" applyAlignment="1">
      <alignment horizontal="right"/>
    </xf>
    <xf numFmtId="44" fontId="0" fillId="0" borderId="0" xfId="1" applyFont="1"/>
    <xf numFmtId="0" fontId="2" fillId="0" borderId="0" xfId="0" applyFont="1"/>
    <xf numFmtId="44" fontId="13" fillId="2" borderId="5" xfId="0" applyNumberFormat="1" applyFont="1" applyFill="1" applyBorder="1"/>
    <xf numFmtId="44" fontId="3" fillId="0" borderId="0" xfId="1" applyFont="1"/>
    <xf numFmtId="44" fontId="3" fillId="0" borderId="3" xfId="1" applyFont="1" applyBorder="1"/>
    <xf numFmtId="44" fontId="3" fillId="0" borderId="5" xfId="1" applyFont="1" applyBorder="1"/>
    <xf numFmtId="44" fontId="10" fillId="0" borderId="5" xfId="1" applyFont="1" applyBorder="1"/>
    <xf numFmtId="44" fontId="4" fillId="0" borderId="5" xfId="1" applyFont="1" applyBorder="1" applyAlignment="1">
      <alignment horizontal="center"/>
    </xf>
    <xf numFmtId="44" fontId="3" fillId="0" borderId="9" xfId="1" applyFont="1" applyBorder="1"/>
    <xf numFmtId="49" fontId="10" fillId="0" borderId="5" xfId="1" applyNumberFormat="1" applyFont="1" applyBorder="1"/>
    <xf numFmtId="49" fontId="4" fillId="0" borderId="5" xfId="1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44" fontId="6" fillId="0" borderId="5" xfId="1" applyFont="1" applyBorder="1"/>
    <xf numFmtId="0" fontId="22" fillId="0" borderId="0" xfId="0" applyFont="1"/>
    <xf numFmtId="0" fontId="3" fillId="0" borderId="5" xfId="0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3" fillId="2" borderId="5" xfId="0" applyFont="1" applyFill="1" applyBorder="1" applyAlignment="1">
      <alignment horizontal="center"/>
    </xf>
    <xf numFmtId="0" fontId="10" fillId="0" borderId="0" xfId="0" applyFont="1" applyAlignment="1">
      <alignment horizontal="left" wrapText="1"/>
    </xf>
    <xf numFmtId="0" fontId="14" fillId="0" borderId="5" xfId="0" applyFont="1" applyBorder="1" applyAlignment="1">
      <alignment horizontal="center" wrapText="1"/>
    </xf>
    <xf numFmtId="0" fontId="15" fillId="0" borderId="5" xfId="0" applyFont="1" applyBorder="1" applyAlignment="1">
      <alignment horizontal="center" wrapText="1"/>
    </xf>
    <xf numFmtId="0" fontId="6" fillId="0" borderId="7" xfId="0" applyFont="1" applyBorder="1" applyAlignment="1">
      <alignment horizontal="right"/>
    </xf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3" fillId="0" borderId="7" xfId="0" applyFont="1" applyBorder="1" applyAlignment="1">
      <alignment horizontal="right"/>
    </xf>
  </cellXfs>
  <cellStyles count="2">
    <cellStyle name="Normaali" xfId="0" builtinId="0"/>
    <cellStyle name="Valuut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133126</xdr:colOff>
      <xdr:row>0</xdr:row>
      <xdr:rowOff>192853</xdr:rowOff>
    </xdr:from>
    <xdr:to>
      <xdr:col>1</xdr:col>
      <xdr:colOff>798605</xdr:colOff>
      <xdr:row>3</xdr:row>
      <xdr:rowOff>166594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5F44A2ED-BBB7-4240-A2F8-1561A4BB200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126" y="192853"/>
          <a:ext cx="865504" cy="64049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133126</xdr:colOff>
      <xdr:row>0</xdr:row>
      <xdr:rowOff>192853</xdr:rowOff>
    </xdr:from>
    <xdr:to>
      <xdr:col>1</xdr:col>
      <xdr:colOff>798605</xdr:colOff>
      <xdr:row>4</xdr:row>
      <xdr:rowOff>61819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8F861194-34F5-4CE8-AF70-EA412898503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36" y="192853"/>
          <a:ext cx="862329" cy="6157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133126</xdr:colOff>
      <xdr:row>0</xdr:row>
      <xdr:rowOff>192853</xdr:rowOff>
    </xdr:from>
    <xdr:to>
      <xdr:col>1</xdr:col>
      <xdr:colOff>782095</xdr:colOff>
      <xdr:row>4</xdr:row>
      <xdr:rowOff>59279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F593BE38-6A40-4B01-9DDF-19970E510AF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36" y="192853"/>
          <a:ext cx="855979" cy="6093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106680</xdr:rowOff>
    </xdr:from>
    <xdr:to>
      <xdr:col>1</xdr:col>
      <xdr:colOff>401319</xdr:colOff>
      <xdr:row>4</xdr:row>
      <xdr:rowOff>2316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61A26FF9-20D2-4B40-9ADD-2C4E97601B5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" y="106680"/>
          <a:ext cx="875029" cy="6144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AC495-E5A3-431C-BC88-6EE227776DDA}">
  <sheetPr>
    <tabColor rgb="FF92D050"/>
    <pageSetUpPr fitToPage="1"/>
  </sheetPr>
  <dimension ref="A1:W39"/>
  <sheetViews>
    <sheetView workbookViewId="0">
      <selection sqref="A1:M40"/>
    </sheetView>
  </sheetViews>
  <sheetFormatPr defaultRowHeight="14.5" x14ac:dyDescent="0.35"/>
  <cols>
    <col min="1" max="1" width="3" customWidth="1"/>
    <col min="2" max="2" width="13.54296875" style="2" customWidth="1"/>
    <col min="3" max="3" width="18.1796875" style="2" customWidth="1"/>
    <col min="4" max="4" width="8.1796875" style="2" customWidth="1"/>
    <col min="5" max="5" width="11.1796875" style="2" customWidth="1"/>
    <col min="6" max="6" width="12" style="2" customWidth="1"/>
    <col min="7" max="7" width="9.1796875" style="2" customWidth="1"/>
    <col min="8" max="8" width="8.54296875" style="2" customWidth="1"/>
    <col min="9" max="9" width="10.54296875" style="2" customWidth="1"/>
    <col min="10" max="10" width="10.1796875" style="2" customWidth="1"/>
    <col min="11" max="11" width="9.54296875" style="2" customWidth="1"/>
    <col min="12" max="12" width="11.81640625" style="2" customWidth="1"/>
    <col min="13" max="13" width="11.453125" style="2" customWidth="1"/>
    <col min="14" max="23" width="8.7265625" style="2"/>
  </cols>
  <sheetData>
    <row r="1" spans="1:21" ht="22.5" customHeight="1" x14ac:dyDescent="0.35">
      <c r="B1" s="1"/>
      <c r="D1" s="3" t="s">
        <v>0</v>
      </c>
      <c r="E1" s="1"/>
      <c r="F1" s="1"/>
      <c r="G1" s="1"/>
      <c r="H1" s="1"/>
      <c r="I1" s="1"/>
      <c r="J1" s="1"/>
      <c r="K1" s="1"/>
      <c r="L1" s="1"/>
      <c r="M1" s="4" t="s">
        <v>1</v>
      </c>
      <c r="N1" s="1"/>
      <c r="O1" s="1"/>
      <c r="P1" s="1"/>
      <c r="Q1" s="1"/>
      <c r="R1" s="1"/>
      <c r="S1" s="1"/>
      <c r="T1" s="1"/>
      <c r="U1" s="1"/>
    </row>
    <row r="2" spans="1:21" x14ac:dyDescent="0.35">
      <c r="B2" s="1"/>
      <c r="D2" s="1" t="s">
        <v>2</v>
      </c>
      <c r="E2" s="1"/>
      <c r="F2" s="1"/>
      <c r="G2" s="1"/>
      <c r="H2" s="1"/>
      <c r="I2" s="1"/>
      <c r="J2" s="1"/>
      <c r="K2" s="1"/>
      <c r="L2" s="1"/>
      <c r="M2" s="4" t="str">
        <f>'Toimisto täyttää'!F4</f>
        <v>VUOSI 2026</v>
      </c>
      <c r="N2" s="1"/>
      <c r="O2" s="1"/>
      <c r="P2" s="1"/>
      <c r="Q2" s="1"/>
      <c r="R2" s="1"/>
      <c r="S2" s="1"/>
      <c r="T2" s="1"/>
      <c r="U2" s="1"/>
    </row>
    <row r="3" spans="1:21" x14ac:dyDescent="0.35">
      <c r="B3" s="1"/>
      <c r="D3" s="1"/>
      <c r="E3" s="1"/>
      <c r="F3" s="1"/>
      <c r="G3" s="1"/>
      <c r="H3" s="1"/>
      <c r="I3" s="1"/>
      <c r="J3" s="1"/>
      <c r="K3" s="1"/>
      <c r="L3" s="1"/>
      <c r="M3" s="4"/>
      <c r="N3" s="1"/>
      <c r="O3" s="1"/>
      <c r="P3" s="1"/>
      <c r="Q3" s="1"/>
      <c r="R3" s="1"/>
      <c r="S3" s="1"/>
      <c r="T3" s="1"/>
      <c r="U3" s="1"/>
    </row>
    <row r="4" spans="1:21" x14ac:dyDescent="0.35">
      <c r="B4" s="1"/>
      <c r="C4" s="5" t="s">
        <v>3</v>
      </c>
      <c r="D4" s="6"/>
      <c r="E4" s="6"/>
      <c r="F4" s="6"/>
      <c r="G4" s="1"/>
      <c r="H4" s="1"/>
      <c r="I4" s="7" t="s">
        <v>4</v>
      </c>
      <c r="J4" s="6"/>
      <c r="K4" s="1"/>
      <c r="M4" s="8"/>
      <c r="N4" s="1"/>
      <c r="O4" s="1"/>
      <c r="P4" s="1"/>
      <c r="Q4" s="1"/>
      <c r="R4" s="1"/>
      <c r="S4" s="1"/>
      <c r="T4" s="1"/>
      <c r="U4" s="1"/>
    </row>
    <row r="5" spans="1:21" x14ac:dyDescent="0.35">
      <c r="B5" s="1"/>
      <c r="C5" s="9"/>
      <c r="D5" s="1"/>
      <c r="E5" s="1"/>
      <c r="F5" s="1"/>
      <c r="G5" s="1"/>
      <c r="H5" s="1"/>
      <c r="I5" s="7"/>
      <c r="J5" s="1"/>
      <c r="K5" s="1"/>
      <c r="L5" s="7" t="s">
        <v>5</v>
      </c>
      <c r="M5" s="10"/>
      <c r="N5" s="1"/>
      <c r="O5" s="1"/>
      <c r="P5" s="1"/>
      <c r="Q5" s="1"/>
      <c r="R5" s="1"/>
      <c r="S5" s="1"/>
      <c r="T5" s="1"/>
      <c r="U5" s="1"/>
    </row>
    <row r="6" spans="1:21" ht="13.5" customHeight="1" x14ac:dyDescent="0.35">
      <c r="B6" s="1"/>
      <c r="C6" s="5" t="s">
        <v>6</v>
      </c>
      <c r="D6" s="11"/>
      <c r="E6" s="11"/>
      <c r="F6" s="11"/>
      <c r="G6" s="11"/>
      <c r="H6" s="11"/>
      <c r="I6" s="7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ht="13.5" customHeight="1" x14ac:dyDescent="0.35">
      <c r="B7" s="1"/>
      <c r="C7" s="5"/>
      <c r="D7" s="12"/>
      <c r="E7" s="12"/>
      <c r="F7" s="12"/>
      <c r="G7" s="12"/>
      <c r="H7" s="12"/>
      <c r="I7" s="13"/>
      <c r="J7" s="6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ht="38.25" customHeight="1" x14ac:dyDescent="0.35">
      <c r="A8" s="14"/>
      <c r="B8" s="15" t="s">
        <v>7</v>
      </c>
      <c r="C8" s="63" t="s">
        <v>8</v>
      </c>
      <c r="D8" s="64"/>
      <c r="E8" s="64"/>
      <c r="F8" s="64"/>
      <c r="G8" s="65"/>
      <c r="H8" s="15" t="s">
        <v>9</v>
      </c>
      <c r="I8" s="16" t="s">
        <v>10</v>
      </c>
      <c r="J8" s="16" t="s">
        <v>11</v>
      </c>
      <c r="K8" s="16" t="s">
        <v>12</v>
      </c>
      <c r="L8" s="16" t="str">
        <f>"Km x "&amp;'Toimisto täyttää'!C7 &amp;" yhteensä €"</f>
        <v>Km x 0,55 yhteensä €</v>
      </c>
      <c r="M8" s="16" t="s">
        <v>13</v>
      </c>
      <c r="N8" s="1"/>
      <c r="O8" s="1"/>
      <c r="P8" s="1"/>
      <c r="Q8" s="1"/>
      <c r="R8" s="1"/>
      <c r="S8" s="1"/>
      <c r="T8" s="1"/>
      <c r="U8" s="1"/>
    </row>
    <row r="9" spans="1:21" x14ac:dyDescent="0.35">
      <c r="A9" s="17"/>
      <c r="B9" s="18" t="s">
        <v>14</v>
      </c>
      <c r="C9" s="66" t="s">
        <v>15</v>
      </c>
      <c r="D9" s="66"/>
      <c r="E9" s="66"/>
      <c r="F9" s="66"/>
      <c r="G9" s="66"/>
      <c r="H9" s="19"/>
      <c r="I9" s="20">
        <v>68</v>
      </c>
      <c r="J9" s="20">
        <v>12</v>
      </c>
      <c r="K9" s="20">
        <f t="shared" ref="K9:K28" si="0">I9-J9</f>
        <v>56</v>
      </c>
      <c r="L9" s="50">
        <f>SUM(K9*'Toimisto täyttää'!$C$7)</f>
        <v>30.800000000000004</v>
      </c>
      <c r="M9" s="20">
        <v>2307</v>
      </c>
      <c r="N9" s="1"/>
      <c r="O9" s="1"/>
      <c r="P9" s="1"/>
      <c r="Q9" s="1"/>
      <c r="R9" s="1"/>
      <c r="S9" s="1"/>
      <c r="T9" s="1"/>
      <c r="U9" s="1"/>
    </row>
    <row r="10" spans="1:21" x14ac:dyDescent="0.35">
      <c r="A10" s="21"/>
      <c r="B10" s="22" t="s">
        <v>14</v>
      </c>
      <c r="C10" s="66" t="s">
        <v>16</v>
      </c>
      <c r="D10" s="66"/>
      <c r="E10" s="66"/>
      <c r="F10" s="66"/>
      <c r="G10" s="66"/>
      <c r="H10" s="19"/>
      <c r="I10" s="20">
        <v>34</v>
      </c>
      <c r="J10" s="20">
        <v>6</v>
      </c>
      <c r="K10" s="20">
        <f t="shared" si="0"/>
        <v>28</v>
      </c>
      <c r="L10" s="50">
        <f>SUM(K10*'Toimisto täyttää'!$C$7)</f>
        <v>15.400000000000002</v>
      </c>
      <c r="M10" s="23" t="s">
        <v>17</v>
      </c>
      <c r="N10" s="1"/>
      <c r="O10" s="1"/>
      <c r="P10" s="1"/>
      <c r="Q10" s="1"/>
      <c r="R10" s="1"/>
      <c r="S10" s="1"/>
      <c r="T10" s="1"/>
      <c r="U10" s="1"/>
    </row>
    <row r="11" spans="1:21" x14ac:dyDescent="0.35">
      <c r="A11" s="21">
        <v>1</v>
      </c>
      <c r="B11" s="21"/>
      <c r="C11" s="62"/>
      <c r="D11" s="62"/>
      <c r="E11" s="62"/>
      <c r="F11" s="62"/>
      <c r="G11" s="62"/>
      <c r="H11" s="24"/>
      <c r="I11" s="25"/>
      <c r="J11" s="25"/>
      <c r="K11" s="20">
        <f t="shared" si="0"/>
        <v>0</v>
      </c>
      <c r="L11" s="50">
        <f>K11*'Toimisto täyttää'!$C$7</f>
        <v>0</v>
      </c>
      <c r="M11" s="25"/>
      <c r="N11" s="1"/>
      <c r="O11" s="1"/>
      <c r="P11" s="1"/>
      <c r="Q11" s="1"/>
      <c r="R11" s="1"/>
      <c r="S11" s="1"/>
      <c r="T11" s="1"/>
      <c r="U11" s="1"/>
    </row>
    <row r="12" spans="1:21" x14ac:dyDescent="0.35">
      <c r="A12" s="21">
        <v>2</v>
      </c>
      <c r="B12" s="21"/>
      <c r="C12" s="62"/>
      <c r="D12" s="62"/>
      <c r="E12" s="62"/>
      <c r="F12" s="62"/>
      <c r="G12" s="62"/>
      <c r="H12" s="24"/>
      <c r="I12" s="25"/>
      <c r="J12" s="25"/>
      <c r="K12" s="20">
        <f t="shared" si="0"/>
        <v>0</v>
      </c>
      <c r="L12" s="50">
        <f>K12*'Toimisto täyttää'!$C$7</f>
        <v>0</v>
      </c>
      <c r="M12" s="25"/>
      <c r="N12" s="1"/>
      <c r="O12" s="1"/>
      <c r="P12" s="1"/>
      <c r="Q12" s="1"/>
      <c r="R12" s="1"/>
      <c r="S12" s="1"/>
      <c r="T12" s="1"/>
      <c r="U12" s="1"/>
    </row>
    <row r="13" spans="1:21" x14ac:dyDescent="0.35">
      <c r="A13" s="21">
        <v>3</v>
      </c>
      <c r="B13" s="21"/>
      <c r="C13" s="62"/>
      <c r="D13" s="62"/>
      <c r="E13" s="62"/>
      <c r="F13" s="62"/>
      <c r="G13" s="62"/>
      <c r="H13" s="24"/>
      <c r="I13" s="25"/>
      <c r="J13" s="25"/>
      <c r="K13" s="20">
        <f t="shared" si="0"/>
        <v>0</v>
      </c>
      <c r="L13" s="50">
        <f>K13*'Toimisto täyttää'!$C$7</f>
        <v>0</v>
      </c>
      <c r="M13" s="25"/>
      <c r="N13" s="1"/>
      <c r="O13" s="1"/>
      <c r="P13" s="1"/>
      <c r="Q13" s="1"/>
      <c r="R13" s="1"/>
      <c r="S13" s="1"/>
      <c r="T13" s="1"/>
      <c r="U13" s="1"/>
    </row>
    <row r="14" spans="1:21" x14ac:dyDescent="0.35">
      <c r="A14" s="21">
        <v>4</v>
      </c>
      <c r="B14" s="21"/>
      <c r="C14" s="62"/>
      <c r="D14" s="62"/>
      <c r="E14" s="62"/>
      <c r="F14" s="62"/>
      <c r="G14" s="62"/>
      <c r="H14" s="24"/>
      <c r="I14" s="25"/>
      <c r="J14" s="25"/>
      <c r="K14" s="20">
        <f>I14-J14</f>
        <v>0</v>
      </c>
      <c r="L14" s="50">
        <f>K14*'Toimisto täyttää'!$C$7</f>
        <v>0</v>
      </c>
      <c r="M14" s="25"/>
      <c r="N14" s="1"/>
      <c r="O14" s="1"/>
      <c r="P14" s="1"/>
      <c r="Q14" s="1"/>
      <c r="R14" s="1"/>
      <c r="S14" s="1"/>
      <c r="T14" s="1"/>
      <c r="U14" s="1"/>
    </row>
    <row r="15" spans="1:21" x14ac:dyDescent="0.35">
      <c r="A15" s="21">
        <v>5</v>
      </c>
      <c r="B15" s="21"/>
      <c r="C15" s="62"/>
      <c r="D15" s="62"/>
      <c r="E15" s="62"/>
      <c r="F15" s="62"/>
      <c r="G15" s="62"/>
      <c r="H15" s="24"/>
      <c r="I15" s="25"/>
      <c r="J15" s="25"/>
      <c r="K15" s="20">
        <f t="shared" si="0"/>
        <v>0</v>
      </c>
      <c r="L15" s="50">
        <f>K15*'Toimisto täyttää'!$C$7</f>
        <v>0</v>
      </c>
      <c r="M15" s="25"/>
      <c r="N15" s="1"/>
      <c r="O15" s="1"/>
      <c r="P15" s="1"/>
      <c r="Q15" s="1"/>
      <c r="R15" s="1"/>
      <c r="S15" s="1"/>
      <c r="T15" s="1"/>
      <c r="U15" s="1"/>
    </row>
    <row r="16" spans="1:21" x14ac:dyDescent="0.35">
      <c r="A16" s="21">
        <v>6</v>
      </c>
      <c r="B16" s="21"/>
      <c r="C16" s="62"/>
      <c r="D16" s="62"/>
      <c r="E16" s="62"/>
      <c r="F16" s="62"/>
      <c r="G16" s="62"/>
      <c r="H16" s="24"/>
      <c r="I16" s="25"/>
      <c r="J16" s="25"/>
      <c r="K16" s="20">
        <f t="shared" si="0"/>
        <v>0</v>
      </c>
      <c r="L16" s="50">
        <f>K16*'Toimisto täyttää'!$C$7</f>
        <v>0</v>
      </c>
      <c r="M16" s="25"/>
      <c r="N16" s="1"/>
      <c r="O16" s="1"/>
      <c r="P16" s="1"/>
      <c r="Q16" s="1"/>
      <c r="R16" s="1"/>
      <c r="S16" s="1"/>
      <c r="T16" s="1"/>
      <c r="U16" s="1"/>
    </row>
    <row r="17" spans="1:23" x14ac:dyDescent="0.35">
      <c r="A17" s="21">
        <v>7</v>
      </c>
      <c r="B17" s="21"/>
      <c r="C17" s="62"/>
      <c r="D17" s="62"/>
      <c r="E17" s="62"/>
      <c r="F17" s="62"/>
      <c r="G17" s="62"/>
      <c r="H17" s="24"/>
      <c r="I17" s="25"/>
      <c r="J17" s="25"/>
      <c r="K17" s="20">
        <f t="shared" si="0"/>
        <v>0</v>
      </c>
      <c r="L17" s="50">
        <f>K17*'Toimisto täyttää'!$C$7</f>
        <v>0</v>
      </c>
      <c r="M17" s="25"/>
      <c r="N17" s="1"/>
      <c r="O17" s="1"/>
      <c r="P17" s="1"/>
      <c r="Q17" s="1"/>
      <c r="R17" s="1"/>
      <c r="S17" s="1"/>
      <c r="T17" s="1"/>
      <c r="U17" s="1"/>
    </row>
    <row r="18" spans="1:23" x14ac:dyDescent="0.35">
      <c r="A18" s="21">
        <v>8</v>
      </c>
      <c r="B18" s="21"/>
      <c r="C18" s="62"/>
      <c r="D18" s="62"/>
      <c r="E18" s="62"/>
      <c r="F18" s="62"/>
      <c r="G18" s="62"/>
      <c r="H18" s="24"/>
      <c r="I18" s="25"/>
      <c r="J18" s="25"/>
      <c r="K18" s="20">
        <f t="shared" si="0"/>
        <v>0</v>
      </c>
      <c r="L18" s="50">
        <f>K18*'Toimisto täyttää'!$C$7</f>
        <v>0</v>
      </c>
      <c r="M18" s="25"/>
      <c r="N18" s="1"/>
      <c r="O18" s="1"/>
      <c r="P18" s="1"/>
      <c r="Q18" s="1"/>
      <c r="R18" s="1"/>
      <c r="S18" s="1"/>
      <c r="T18" s="1"/>
      <c r="U18" s="1"/>
    </row>
    <row r="19" spans="1:23" x14ac:dyDescent="0.35">
      <c r="A19" s="21">
        <v>9</v>
      </c>
      <c r="B19" s="21"/>
      <c r="C19" s="62"/>
      <c r="D19" s="62"/>
      <c r="E19" s="62"/>
      <c r="F19" s="62"/>
      <c r="G19" s="62"/>
      <c r="H19" s="24"/>
      <c r="I19" s="25"/>
      <c r="J19" s="25"/>
      <c r="K19" s="20">
        <f t="shared" si="0"/>
        <v>0</v>
      </c>
      <c r="L19" s="50">
        <f>K19*'Toimisto täyttää'!$C$7</f>
        <v>0</v>
      </c>
      <c r="M19" s="25"/>
      <c r="N19" s="1"/>
      <c r="O19" s="1"/>
      <c r="P19" s="1"/>
      <c r="Q19" s="1"/>
      <c r="R19" s="1"/>
      <c r="S19" s="1"/>
      <c r="T19" s="1"/>
      <c r="U19" s="1"/>
    </row>
    <row r="20" spans="1:23" x14ac:dyDescent="0.35">
      <c r="A20" s="21">
        <v>10</v>
      </c>
      <c r="B20" s="21"/>
      <c r="C20" s="62"/>
      <c r="D20" s="62"/>
      <c r="E20" s="62"/>
      <c r="F20" s="62"/>
      <c r="G20" s="62"/>
      <c r="H20" s="24"/>
      <c r="I20" s="25"/>
      <c r="J20" s="25"/>
      <c r="K20" s="20">
        <f t="shared" si="0"/>
        <v>0</v>
      </c>
      <c r="L20" s="50">
        <f>K20*'Toimisto täyttää'!$C$7</f>
        <v>0</v>
      </c>
      <c r="M20" s="25"/>
      <c r="N20" s="1"/>
      <c r="O20" s="1"/>
      <c r="P20" s="1"/>
      <c r="Q20" s="1"/>
      <c r="R20" s="1"/>
      <c r="S20" s="1"/>
      <c r="T20" s="1"/>
      <c r="U20" s="1"/>
    </row>
    <row r="21" spans="1:23" x14ac:dyDescent="0.35">
      <c r="A21" s="21">
        <v>11</v>
      </c>
      <c r="B21" s="21"/>
      <c r="C21" s="62"/>
      <c r="D21" s="62"/>
      <c r="E21" s="62"/>
      <c r="F21" s="62"/>
      <c r="G21" s="62"/>
      <c r="H21" s="24"/>
      <c r="I21" s="25"/>
      <c r="J21" s="25"/>
      <c r="K21" s="20">
        <f t="shared" si="0"/>
        <v>0</v>
      </c>
      <c r="L21" s="50">
        <f>K21*'Toimisto täyttää'!$C$7</f>
        <v>0</v>
      </c>
      <c r="M21" s="25"/>
      <c r="N21" s="1"/>
      <c r="O21" s="1"/>
      <c r="P21" s="1"/>
      <c r="Q21" s="1"/>
      <c r="R21" s="1"/>
      <c r="S21" s="1"/>
      <c r="T21" s="1"/>
      <c r="U21" s="1"/>
    </row>
    <row r="22" spans="1:23" x14ac:dyDescent="0.35">
      <c r="A22" s="21">
        <v>12</v>
      </c>
      <c r="B22" s="21"/>
      <c r="C22" s="62"/>
      <c r="D22" s="62"/>
      <c r="E22" s="62"/>
      <c r="F22" s="62"/>
      <c r="G22" s="62"/>
      <c r="H22" s="24"/>
      <c r="I22" s="25"/>
      <c r="J22" s="25"/>
      <c r="K22" s="20">
        <f t="shared" si="0"/>
        <v>0</v>
      </c>
      <c r="L22" s="50">
        <f>K22*'Toimisto täyttää'!$C$7</f>
        <v>0</v>
      </c>
      <c r="M22" s="25"/>
      <c r="N22" s="1"/>
      <c r="O22" s="1"/>
      <c r="P22" s="1"/>
      <c r="Q22" s="1"/>
      <c r="R22" s="1"/>
      <c r="S22" s="1"/>
      <c r="T22" s="1"/>
      <c r="U22" s="1"/>
    </row>
    <row r="23" spans="1:23" x14ac:dyDescent="0.35">
      <c r="A23" s="21">
        <v>13</v>
      </c>
      <c r="B23" s="21"/>
      <c r="C23" s="62"/>
      <c r="D23" s="62"/>
      <c r="E23" s="62"/>
      <c r="F23" s="62"/>
      <c r="G23" s="62"/>
      <c r="H23" s="24"/>
      <c r="I23" s="25"/>
      <c r="J23" s="25"/>
      <c r="K23" s="20">
        <f t="shared" si="0"/>
        <v>0</v>
      </c>
      <c r="L23" s="50">
        <f>K23*'Toimisto täyttää'!$C$7</f>
        <v>0</v>
      </c>
      <c r="M23" s="25"/>
      <c r="N23" s="1"/>
      <c r="O23" s="1"/>
      <c r="P23" s="1"/>
      <c r="Q23" s="1"/>
      <c r="R23" s="1"/>
      <c r="S23" s="1"/>
      <c r="T23" s="1"/>
      <c r="U23" s="1"/>
    </row>
    <row r="24" spans="1:23" x14ac:dyDescent="0.35">
      <c r="A24" s="21">
        <v>14</v>
      </c>
      <c r="B24" s="21"/>
      <c r="C24" s="62"/>
      <c r="D24" s="62"/>
      <c r="E24" s="62"/>
      <c r="F24" s="62"/>
      <c r="G24" s="62"/>
      <c r="H24" s="24"/>
      <c r="I24" s="25"/>
      <c r="J24" s="25"/>
      <c r="K24" s="20">
        <f t="shared" si="0"/>
        <v>0</v>
      </c>
      <c r="L24" s="50">
        <f>K24*'Toimisto täyttää'!$C$7</f>
        <v>0</v>
      </c>
      <c r="M24" s="25"/>
      <c r="N24" s="1"/>
      <c r="O24" s="1"/>
      <c r="P24" s="1"/>
      <c r="Q24" s="1"/>
      <c r="R24" s="1"/>
      <c r="S24" s="1"/>
      <c r="T24" s="1"/>
      <c r="U24" s="1"/>
    </row>
    <row r="25" spans="1:23" x14ac:dyDescent="0.35">
      <c r="A25" s="21">
        <v>15</v>
      </c>
      <c r="B25" s="21"/>
      <c r="C25" s="62"/>
      <c r="D25" s="62"/>
      <c r="E25" s="62"/>
      <c r="F25" s="62"/>
      <c r="G25" s="62"/>
      <c r="H25" s="24"/>
      <c r="I25" s="25"/>
      <c r="J25" s="25"/>
      <c r="K25" s="20">
        <f t="shared" si="0"/>
        <v>0</v>
      </c>
      <c r="L25" s="50">
        <f>K25*'Toimisto täyttää'!$C$7</f>
        <v>0</v>
      </c>
      <c r="M25" s="25"/>
      <c r="N25" s="1"/>
      <c r="O25" s="1"/>
      <c r="P25" s="1"/>
      <c r="Q25" s="1"/>
      <c r="R25" s="1"/>
      <c r="S25" s="1"/>
      <c r="T25" s="1"/>
      <c r="U25" s="1"/>
    </row>
    <row r="26" spans="1:23" x14ac:dyDescent="0.35">
      <c r="A26" s="21">
        <v>16</v>
      </c>
      <c r="B26" s="21"/>
      <c r="C26" s="62"/>
      <c r="D26" s="62"/>
      <c r="E26" s="62"/>
      <c r="F26" s="62"/>
      <c r="G26" s="62"/>
      <c r="H26" s="24"/>
      <c r="I26" s="25"/>
      <c r="J26" s="25"/>
      <c r="K26" s="20">
        <f t="shared" si="0"/>
        <v>0</v>
      </c>
      <c r="L26" s="50">
        <f>K26*'Toimisto täyttää'!$C$7</f>
        <v>0</v>
      </c>
      <c r="M26" s="25"/>
      <c r="N26" s="1"/>
      <c r="O26" s="1"/>
      <c r="P26" s="1"/>
      <c r="Q26" s="1"/>
      <c r="R26" s="1"/>
      <c r="S26" s="1"/>
      <c r="T26" s="1"/>
      <c r="U26" s="1"/>
    </row>
    <row r="27" spans="1:23" x14ac:dyDescent="0.35">
      <c r="A27" s="21">
        <v>17</v>
      </c>
      <c r="B27" s="21"/>
      <c r="C27" s="62"/>
      <c r="D27" s="62"/>
      <c r="E27" s="62"/>
      <c r="F27" s="62"/>
      <c r="G27" s="62"/>
      <c r="H27" s="24"/>
      <c r="I27" s="25"/>
      <c r="J27" s="25"/>
      <c r="K27" s="20">
        <f t="shared" si="0"/>
        <v>0</v>
      </c>
      <c r="L27" s="50">
        <f>K27*'Toimisto täyttää'!$C$7</f>
        <v>0</v>
      </c>
      <c r="M27" s="25"/>
      <c r="N27" s="1"/>
      <c r="O27" s="1"/>
      <c r="P27" s="1"/>
      <c r="Q27" s="1"/>
      <c r="R27" s="1"/>
      <c r="S27" s="1"/>
      <c r="T27" s="1"/>
      <c r="U27" s="1"/>
    </row>
    <row r="28" spans="1:23" x14ac:dyDescent="0.35">
      <c r="A28" s="21">
        <v>18</v>
      </c>
      <c r="B28" s="21"/>
      <c r="C28" s="62"/>
      <c r="D28" s="62"/>
      <c r="E28" s="62"/>
      <c r="F28" s="62"/>
      <c r="G28" s="62"/>
      <c r="H28" s="24"/>
      <c r="I28" s="25"/>
      <c r="J28" s="25"/>
      <c r="K28" s="20">
        <f t="shared" si="0"/>
        <v>0</v>
      </c>
      <c r="L28" s="50">
        <f>K28*'Toimisto täyttää'!$C$7</f>
        <v>0</v>
      </c>
      <c r="M28" s="25"/>
      <c r="N28" s="1"/>
      <c r="O28" s="1"/>
      <c r="P28" s="1"/>
      <c r="Q28" s="1"/>
      <c r="R28" s="1"/>
      <c r="S28" s="1"/>
      <c r="T28" s="1"/>
      <c r="U28" s="1"/>
    </row>
    <row r="29" spans="1:23" ht="16.5" customHeight="1" x14ac:dyDescent="0.35">
      <c r="B29" s="1"/>
      <c r="C29" s="1"/>
      <c r="D29" s="1"/>
      <c r="E29" s="1"/>
      <c r="F29" s="1"/>
      <c r="G29" s="1"/>
      <c r="H29" s="1"/>
      <c r="I29" s="1"/>
      <c r="J29" s="26" t="s">
        <v>18</v>
      </c>
      <c r="K29" s="1">
        <f>SUM(K11:K28)</f>
        <v>0</v>
      </c>
      <c r="L29" s="51">
        <f>SUM(L11:L28)</f>
        <v>0</v>
      </c>
      <c r="M29" s="1"/>
      <c r="N29" s="1"/>
      <c r="O29" s="1"/>
      <c r="P29" s="1"/>
      <c r="Q29" s="1"/>
      <c r="R29" s="1"/>
      <c r="S29" s="1"/>
      <c r="T29" s="1"/>
      <c r="U29" s="1"/>
    </row>
    <row r="30" spans="1:23" ht="20.25" customHeight="1" x14ac:dyDescent="0.35">
      <c r="B30" s="1" t="s">
        <v>19</v>
      </c>
      <c r="C30" s="1"/>
      <c r="D30" s="1"/>
      <c r="E30" s="27" t="s">
        <v>20</v>
      </c>
      <c r="F30" s="27"/>
      <c r="G30" s="1"/>
      <c r="H30" s="1"/>
      <c r="I30" s="1"/>
      <c r="J30" s="1"/>
      <c r="K30" s="1"/>
      <c r="L30" s="27"/>
      <c r="M30" s="1"/>
      <c r="N30" s="1"/>
      <c r="O30" s="1"/>
      <c r="P30" s="1"/>
      <c r="Q30" s="1"/>
      <c r="R30" s="1"/>
      <c r="S30" s="1"/>
      <c r="T30" s="1"/>
      <c r="U30" s="1"/>
    </row>
    <row r="31" spans="1:23" ht="14.5" customHeight="1" x14ac:dyDescent="0.35">
      <c r="C31" s="1"/>
      <c r="D31" s="1"/>
      <c r="E31" s="28" t="s">
        <v>21</v>
      </c>
      <c r="F31" s="29"/>
      <c r="G31" s="29"/>
      <c r="H31" s="30"/>
      <c r="I31" s="29"/>
      <c r="J31" s="31"/>
      <c r="K31" s="68" t="s">
        <v>22</v>
      </c>
      <c r="L31" s="69" t="s">
        <v>23</v>
      </c>
      <c r="M31" s="1"/>
      <c r="N31" s="1"/>
      <c r="O31" s="1"/>
      <c r="P31" s="1"/>
      <c r="Q31" s="1"/>
      <c r="R31" s="1"/>
      <c r="S31" s="1"/>
      <c r="T31" s="1"/>
      <c r="W31"/>
    </row>
    <row r="32" spans="1:23" x14ac:dyDescent="0.35">
      <c r="B32" s="6"/>
      <c r="C32" s="6"/>
      <c r="D32" s="1"/>
      <c r="E32" s="32" t="s">
        <v>24</v>
      </c>
      <c r="F32" s="33" t="s">
        <v>25</v>
      </c>
      <c r="G32" s="34" t="s">
        <v>26</v>
      </c>
      <c r="H32" s="35" t="s">
        <v>27</v>
      </c>
      <c r="I32" s="36" t="s">
        <v>28</v>
      </c>
      <c r="J32" s="37"/>
      <c r="K32" s="68"/>
      <c r="L32" s="69"/>
      <c r="M32" s="1"/>
      <c r="N32" s="1"/>
      <c r="O32" s="1"/>
      <c r="P32" s="1"/>
      <c r="Q32" s="1"/>
      <c r="R32" s="1"/>
      <c r="S32" s="1"/>
      <c r="T32" s="1"/>
      <c r="W32"/>
    </row>
    <row r="33" spans="2:23" x14ac:dyDescent="0.35">
      <c r="B33" s="1" t="s">
        <v>29</v>
      </c>
      <c r="C33" s="1"/>
      <c r="D33" s="1"/>
      <c r="E33" s="24">
        <v>4005</v>
      </c>
      <c r="F33" s="38" t="s">
        <v>30</v>
      </c>
      <c r="G33" s="39" t="s">
        <v>30</v>
      </c>
      <c r="H33" s="40">
        <f>SUMIF(M11:M28,F33,K11:K28)</f>
        <v>0</v>
      </c>
      <c r="I33" s="50">
        <f>H33*'Toimisto täyttää'!$C$7</f>
        <v>0</v>
      </c>
      <c r="J33" s="41"/>
      <c r="K33" s="42"/>
      <c r="L33" s="57"/>
      <c r="M33" s="1"/>
      <c r="N33" s="1"/>
      <c r="O33" s="1"/>
      <c r="P33" s="1"/>
      <c r="Q33" s="1"/>
      <c r="R33" s="1"/>
      <c r="S33" s="1"/>
      <c r="T33" s="1"/>
      <c r="W33"/>
    </row>
    <row r="34" spans="2:23" x14ac:dyDescent="0.35">
      <c r="D34" s="1"/>
      <c r="E34" s="24">
        <v>4005</v>
      </c>
      <c r="F34" s="42" t="s">
        <v>31</v>
      </c>
      <c r="G34" s="39">
        <v>2305</v>
      </c>
      <c r="H34" s="40">
        <f>SUMIF(M11:M28,G34,K11:K28)</f>
        <v>0</v>
      </c>
      <c r="I34" s="50">
        <f>H34*'Toimisto täyttää'!$C$7</f>
        <v>0</v>
      </c>
      <c r="J34" s="41"/>
      <c r="K34" s="42"/>
      <c r="L34" s="57"/>
      <c r="M34" s="1"/>
      <c r="N34" s="1"/>
      <c r="O34" s="1"/>
      <c r="P34" s="1"/>
      <c r="Q34" s="1"/>
      <c r="R34" s="1"/>
      <c r="S34" s="1"/>
      <c r="T34" s="1"/>
      <c r="W34"/>
    </row>
    <row r="35" spans="2:23" x14ac:dyDescent="0.35">
      <c r="C35" s="1"/>
      <c r="D35" s="1"/>
      <c r="E35" s="24">
        <v>4005</v>
      </c>
      <c r="F35" s="42" t="s">
        <v>32</v>
      </c>
      <c r="G35" s="39">
        <v>2306</v>
      </c>
      <c r="H35" s="40">
        <f>SUMIF(M11:M28,G35,K11:K28)</f>
        <v>0</v>
      </c>
      <c r="I35" s="50">
        <f>H35*'Toimisto täyttää'!$C$7</f>
        <v>0</v>
      </c>
      <c r="J35" s="41"/>
      <c r="K35" s="42"/>
      <c r="L35" s="57"/>
      <c r="M35" s="1"/>
      <c r="N35" s="1"/>
      <c r="O35" s="1"/>
      <c r="P35" s="1"/>
      <c r="Q35" s="1"/>
      <c r="R35" s="1"/>
      <c r="S35" s="1"/>
      <c r="T35" s="1"/>
      <c r="W35"/>
    </row>
    <row r="36" spans="2:23" x14ac:dyDescent="0.35">
      <c r="B36" s="1"/>
      <c r="C36" s="1"/>
      <c r="D36" s="1"/>
      <c r="E36" s="24">
        <v>4005</v>
      </c>
      <c r="F36" s="42" t="s">
        <v>33</v>
      </c>
      <c r="G36" s="39">
        <v>2307</v>
      </c>
      <c r="H36" s="40">
        <f>SUMIF(M11:M28,G36,K11:K28)</f>
        <v>0</v>
      </c>
      <c r="I36" s="50">
        <f>H36*'Toimisto täyttää'!$C$7</f>
        <v>0</v>
      </c>
      <c r="J36" s="41"/>
      <c r="K36" s="42"/>
      <c r="L36" s="57"/>
      <c r="M36" s="1"/>
      <c r="N36" s="1"/>
      <c r="O36" s="1"/>
      <c r="P36" s="1"/>
      <c r="Q36" s="1"/>
      <c r="R36" s="1"/>
      <c r="S36" s="1"/>
      <c r="T36" s="1"/>
      <c r="W36"/>
    </row>
    <row r="37" spans="2:23" x14ac:dyDescent="0.35">
      <c r="B37" s="6"/>
      <c r="C37" s="6"/>
      <c r="D37" s="1"/>
      <c r="E37" s="24">
        <v>4005</v>
      </c>
      <c r="F37" s="42" t="s">
        <v>34</v>
      </c>
      <c r="G37" s="39">
        <v>2308</v>
      </c>
      <c r="H37" s="40">
        <f>SUMIF(M11:M28,G37,K11:K28)</f>
        <v>0</v>
      </c>
      <c r="I37" s="50">
        <f>H37*'Toimisto täyttää'!$C$7</f>
        <v>0</v>
      </c>
      <c r="J37" s="41"/>
      <c r="K37" s="42"/>
      <c r="L37" s="58" t="s">
        <v>28</v>
      </c>
      <c r="M37" s="1"/>
      <c r="N37" s="1"/>
      <c r="O37" s="1"/>
      <c r="P37" s="1"/>
      <c r="Q37" s="1"/>
      <c r="R37" s="1"/>
      <c r="S37" s="1"/>
      <c r="T37" s="1"/>
      <c r="W37"/>
    </row>
    <row r="38" spans="2:23" ht="17.25" customHeight="1" x14ac:dyDescent="0.35">
      <c r="B38" s="43" t="s">
        <v>35</v>
      </c>
      <c r="C38" s="1"/>
      <c r="D38" s="1"/>
      <c r="E38" s="1"/>
      <c r="F38" s="70" t="s">
        <v>18</v>
      </c>
      <c r="G38" s="70"/>
      <c r="H38" s="4"/>
      <c r="I38" s="60">
        <f>SUM(I33:I37)</f>
        <v>0</v>
      </c>
      <c r="J38" s="1"/>
      <c r="K38" s="1"/>
      <c r="L38" s="1"/>
      <c r="M38" s="44"/>
      <c r="N38" s="1"/>
      <c r="O38" s="1"/>
      <c r="P38" s="1"/>
      <c r="Q38" s="1"/>
      <c r="R38" s="1"/>
      <c r="S38" s="1"/>
      <c r="T38" s="1"/>
      <c r="U38" s="1"/>
    </row>
    <row r="39" spans="2:23" ht="33.75" customHeight="1" x14ac:dyDescent="0.35">
      <c r="B39" s="67" t="s">
        <v>36</v>
      </c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1"/>
      <c r="O39" s="1"/>
      <c r="P39" s="1"/>
      <c r="Q39" s="1"/>
      <c r="R39" s="1"/>
      <c r="S39" s="1"/>
      <c r="T39" s="1"/>
      <c r="U39" s="1"/>
    </row>
  </sheetData>
  <mergeCells count="25">
    <mergeCell ref="B39:M39"/>
    <mergeCell ref="K31:K32"/>
    <mergeCell ref="C26:G26"/>
    <mergeCell ref="C27:G27"/>
    <mergeCell ref="C28:G28"/>
    <mergeCell ref="L31:L32"/>
    <mergeCell ref="F38:G38"/>
    <mergeCell ref="C25:G25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C13:G13"/>
    <mergeCell ref="C8:G8"/>
    <mergeCell ref="C9:G9"/>
    <mergeCell ref="C10:G10"/>
    <mergeCell ref="C11:G11"/>
    <mergeCell ref="C12:G12"/>
  </mergeCells>
  <pageMargins left="0.7" right="0.7" top="0.75" bottom="0.75" header="0.3" footer="0.3"/>
  <pageSetup paperSize="9" scale="72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6BBAE-062B-4041-ACC6-F326B0BB25DE}">
  <sheetPr>
    <tabColor rgb="FF00B050"/>
    <pageSetUpPr fitToPage="1"/>
  </sheetPr>
  <dimension ref="A1:V38"/>
  <sheetViews>
    <sheetView workbookViewId="0">
      <selection activeCell="K42" sqref="K42"/>
    </sheetView>
  </sheetViews>
  <sheetFormatPr defaultRowHeight="14.5" x14ac:dyDescent="0.35"/>
  <cols>
    <col min="1" max="1" width="3" customWidth="1"/>
    <col min="2" max="2" width="15.1796875" style="2" customWidth="1"/>
    <col min="3" max="3" width="18.1796875" style="2" customWidth="1"/>
    <col min="4" max="4" width="8.1796875" style="2" customWidth="1"/>
    <col min="5" max="5" width="11.1796875" style="2" customWidth="1"/>
    <col min="6" max="6" width="12" style="2" customWidth="1"/>
    <col min="7" max="7" width="10" style="2" customWidth="1"/>
    <col min="8" max="8" width="10.1796875" style="2" customWidth="1"/>
    <col min="9" max="9" width="10.54296875" style="2" customWidth="1"/>
    <col min="10" max="10" width="0.81640625" style="2" customWidth="1"/>
    <col min="11" max="11" width="10.81640625" style="2" customWidth="1"/>
    <col min="12" max="12" width="11.453125" style="2" customWidth="1"/>
    <col min="13" max="22" width="8.7265625" style="2"/>
  </cols>
  <sheetData>
    <row r="1" spans="1:20" ht="15.5" x14ac:dyDescent="0.35">
      <c r="B1" s="1"/>
      <c r="D1" s="3" t="s">
        <v>37</v>
      </c>
      <c r="E1" s="1"/>
      <c r="F1" s="1"/>
      <c r="G1" s="1"/>
      <c r="H1" s="1"/>
      <c r="I1" s="1"/>
      <c r="J1" s="1"/>
      <c r="K1" s="1"/>
      <c r="L1" s="4" t="s">
        <v>38</v>
      </c>
      <c r="M1" s="1"/>
      <c r="N1" s="1"/>
      <c r="O1" s="1"/>
      <c r="P1" s="1"/>
      <c r="Q1" s="1"/>
      <c r="R1" s="1"/>
      <c r="S1" s="1"/>
      <c r="T1" s="1"/>
    </row>
    <row r="2" spans="1:20" x14ac:dyDescent="0.35">
      <c r="B2" s="1"/>
      <c r="D2" s="1"/>
      <c r="E2" s="1"/>
      <c r="F2" s="1"/>
      <c r="G2" s="1"/>
      <c r="H2" s="1"/>
      <c r="I2" s="1"/>
      <c r="J2" s="1"/>
      <c r="K2" s="1"/>
      <c r="L2" s="4" t="str">
        <f>'Toimisto täyttää'!F4</f>
        <v>VUOSI 2026</v>
      </c>
      <c r="M2" s="1"/>
      <c r="N2" s="1"/>
      <c r="O2" s="1"/>
      <c r="P2" s="1"/>
      <c r="Q2" s="1"/>
      <c r="R2" s="1"/>
      <c r="S2" s="1"/>
      <c r="T2" s="1"/>
    </row>
    <row r="3" spans="1:20" x14ac:dyDescent="0.35">
      <c r="B3" s="1"/>
      <c r="D3" s="1"/>
      <c r="E3" s="1"/>
      <c r="F3" s="1"/>
      <c r="G3" s="1"/>
      <c r="H3" s="1"/>
      <c r="I3" s="1"/>
      <c r="J3" s="1"/>
      <c r="K3" s="1"/>
      <c r="L3" s="4"/>
      <c r="M3" s="1"/>
      <c r="N3" s="1"/>
      <c r="O3" s="1"/>
      <c r="P3" s="1"/>
      <c r="Q3" s="1"/>
      <c r="R3" s="1"/>
      <c r="S3" s="1"/>
      <c r="T3" s="1"/>
    </row>
    <row r="4" spans="1:20" x14ac:dyDescent="0.35">
      <c r="B4" s="1"/>
      <c r="C4" s="5" t="s">
        <v>3</v>
      </c>
      <c r="D4" s="6"/>
      <c r="E4" s="6"/>
      <c r="F4" s="6"/>
      <c r="G4" s="1"/>
      <c r="H4" s="1"/>
      <c r="I4" s="7" t="s">
        <v>4</v>
      </c>
      <c r="J4" s="1"/>
      <c r="L4" s="8"/>
      <c r="M4" s="1"/>
      <c r="N4" s="1"/>
      <c r="O4" s="1"/>
      <c r="P4" s="1"/>
      <c r="Q4" s="1"/>
      <c r="R4" s="1"/>
      <c r="S4" s="1"/>
      <c r="T4" s="1"/>
    </row>
    <row r="5" spans="1:20" x14ac:dyDescent="0.35">
      <c r="B5" s="1"/>
      <c r="C5" s="9"/>
      <c r="D5" s="1"/>
      <c r="E5" s="1"/>
      <c r="F5" s="1"/>
      <c r="G5" s="1"/>
      <c r="H5" s="1"/>
      <c r="I5" s="7"/>
      <c r="J5" s="1"/>
      <c r="K5" s="7" t="s">
        <v>5</v>
      </c>
      <c r="L5" s="10"/>
      <c r="M5" s="1"/>
      <c r="N5" s="1"/>
      <c r="O5" s="1"/>
      <c r="P5" s="1"/>
      <c r="Q5" s="1"/>
      <c r="R5" s="1"/>
      <c r="S5" s="1"/>
      <c r="T5" s="1"/>
    </row>
    <row r="6" spans="1:20" ht="13.5" customHeight="1" x14ac:dyDescent="0.35">
      <c r="B6" s="1"/>
      <c r="C6" s="5" t="s">
        <v>6</v>
      </c>
      <c r="D6" s="11"/>
      <c r="E6" s="11"/>
      <c r="F6" s="11"/>
      <c r="G6" s="11"/>
      <c r="H6" s="11"/>
      <c r="I6" s="7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3.5" customHeight="1" x14ac:dyDescent="0.35">
      <c r="B7" s="1"/>
      <c r="C7" s="5"/>
      <c r="D7" s="12"/>
      <c r="E7" s="12"/>
      <c r="F7" s="12"/>
      <c r="G7" s="12"/>
      <c r="H7" s="12"/>
      <c r="I7" s="13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38.25" customHeight="1" x14ac:dyDescent="0.35">
      <c r="A8" s="14"/>
      <c r="B8" s="15" t="s">
        <v>7</v>
      </c>
      <c r="C8" s="63" t="s">
        <v>8</v>
      </c>
      <c r="D8" s="64"/>
      <c r="E8" s="64"/>
      <c r="F8" s="64"/>
      <c r="G8" s="65"/>
      <c r="H8" s="15" t="s">
        <v>9</v>
      </c>
      <c r="I8" s="71" t="s">
        <v>12</v>
      </c>
      <c r="J8" s="72"/>
      <c r="K8" s="16" t="str">
        <f>'Lomake 1'!L8</f>
        <v>Km x 0,55 yhteensä €</v>
      </c>
      <c r="L8" s="16" t="s">
        <v>39</v>
      </c>
      <c r="M8" s="1"/>
      <c r="N8" s="1"/>
      <c r="O8" s="1"/>
      <c r="P8" s="1"/>
      <c r="Q8" s="1"/>
      <c r="R8" s="1"/>
      <c r="S8" s="1"/>
      <c r="T8" s="1"/>
    </row>
    <row r="9" spans="1:20" x14ac:dyDescent="0.35">
      <c r="A9" s="17"/>
      <c r="B9" s="18" t="s">
        <v>14</v>
      </c>
      <c r="C9" s="66" t="s">
        <v>40</v>
      </c>
      <c r="D9" s="66"/>
      <c r="E9" s="66"/>
      <c r="F9" s="66"/>
      <c r="G9" s="66"/>
      <c r="H9" s="19"/>
      <c r="I9" s="66">
        <v>10</v>
      </c>
      <c r="J9" s="66"/>
      <c r="K9" s="50">
        <f>I9*'Toimisto täyttää'!$C$7</f>
        <v>5.5</v>
      </c>
      <c r="L9" s="20">
        <v>2305</v>
      </c>
      <c r="M9" s="1"/>
      <c r="N9" s="1"/>
      <c r="O9" s="1"/>
      <c r="P9" s="1"/>
      <c r="Q9" s="1"/>
      <c r="R9" s="1"/>
      <c r="S9" s="1"/>
      <c r="T9" s="1"/>
    </row>
    <row r="10" spans="1:20" x14ac:dyDescent="0.35">
      <c r="A10" s="21">
        <v>1</v>
      </c>
      <c r="B10" s="21"/>
      <c r="C10" s="62"/>
      <c r="D10" s="62"/>
      <c r="E10" s="62"/>
      <c r="F10" s="62"/>
      <c r="G10" s="62"/>
      <c r="H10" s="24"/>
      <c r="I10" s="62"/>
      <c r="J10" s="62"/>
      <c r="K10" s="50">
        <f>I10*'Toimisto täyttää'!$C$7</f>
        <v>0</v>
      </c>
      <c r="L10" s="25"/>
      <c r="M10" s="1"/>
      <c r="N10" s="1"/>
      <c r="O10" s="1"/>
      <c r="P10" s="1"/>
      <c r="Q10" s="1"/>
      <c r="R10" s="1"/>
      <c r="S10" s="1"/>
      <c r="T10" s="1"/>
    </row>
    <row r="11" spans="1:20" x14ac:dyDescent="0.35">
      <c r="A11" s="21">
        <v>2</v>
      </c>
      <c r="B11" s="21"/>
      <c r="C11" s="62"/>
      <c r="D11" s="62"/>
      <c r="E11" s="62"/>
      <c r="F11" s="62"/>
      <c r="G11" s="62"/>
      <c r="H11" s="24"/>
      <c r="I11" s="62"/>
      <c r="J11" s="62"/>
      <c r="K11" s="50">
        <f>I11*'Toimisto täyttää'!$C$7</f>
        <v>0</v>
      </c>
      <c r="L11" s="25"/>
      <c r="M11" s="1"/>
      <c r="N11" s="1"/>
      <c r="O11" s="1"/>
      <c r="P11" s="1"/>
      <c r="Q11" s="1"/>
      <c r="R11" s="1"/>
      <c r="S11" s="1"/>
      <c r="T11" s="1"/>
    </row>
    <row r="12" spans="1:20" x14ac:dyDescent="0.35">
      <c r="A12" s="21">
        <v>3</v>
      </c>
      <c r="B12" s="21"/>
      <c r="C12" s="62"/>
      <c r="D12" s="62"/>
      <c r="E12" s="62"/>
      <c r="F12" s="62"/>
      <c r="G12" s="62"/>
      <c r="H12" s="24"/>
      <c r="I12" s="62"/>
      <c r="J12" s="62"/>
      <c r="K12" s="50">
        <f>I12*'Toimisto täyttää'!$C$7</f>
        <v>0</v>
      </c>
      <c r="L12" s="25"/>
      <c r="M12" s="1"/>
      <c r="N12" s="1"/>
      <c r="O12" s="1"/>
      <c r="P12" s="1"/>
      <c r="Q12" s="1"/>
      <c r="R12" s="1"/>
      <c r="S12" s="1"/>
      <c r="T12" s="1"/>
    </row>
    <row r="13" spans="1:20" x14ac:dyDescent="0.35">
      <c r="A13" s="21">
        <v>4</v>
      </c>
      <c r="B13" s="21"/>
      <c r="C13" s="62"/>
      <c r="D13" s="62"/>
      <c r="E13" s="62"/>
      <c r="F13" s="62"/>
      <c r="G13" s="62"/>
      <c r="H13" s="24"/>
      <c r="I13" s="62"/>
      <c r="J13" s="62"/>
      <c r="K13" s="50">
        <f>I13*'Toimisto täyttää'!$C$7</f>
        <v>0</v>
      </c>
      <c r="L13" s="25"/>
      <c r="M13" s="1"/>
      <c r="N13" s="1"/>
      <c r="O13" s="1"/>
      <c r="P13" s="1"/>
      <c r="Q13" s="1"/>
      <c r="R13" s="1"/>
      <c r="S13" s="1"/>
      <c r="T13" s="1"/>
    </row>
    <row r="14" spans="1:20" x14ac:dyDescent="0.35">
      <c r="A14" s="21">
        <v>5</v>
      </c>
      <c r="B14" s="21"/>
      <c r="C14" s="62"/>
      <c r="D14" s="62"/>
      <c r="E14" s="62"/>
      <c r="F14" s="62"/>
      <c r="G14" s="62"/>
      <c r="H14" s="24"/>
      <c r="I14" s="62"/>
      <c r="J14" s="62"/>
      <c r="K14" s="50">
        <f>I14*'Toimisto täyttää'!$C$7</f>
        <v>0</v>
      </c>
      <c r="L14" s="25"/>
      <c r="M14" s="1"/>
      <c r="N14" s="1"/>
      <c r="O14" s="1"/>
      <c r="P14" s="1"/>
      <c r="Q14" s="1"/>
      <c r="R14" s="1"/>
      <c r="S14" s="1"/>
      <c r="T14" s="1"/>
    </row>
    <row r="15" spans="1:20" x14ac:dyDescent="0.35">
      <c r="A15" s="21">
        <v>6</v>
      </c>
      <c r="B15" s="21"/>
      <c r="C15" s="62"/>
      <c r="D15" s="62"/>
      <c r="E15" s="62"/>
      <c r="F15" s="62"/>
      <c r="G15" s="62"/>
      <c r="H15" s="24"/>
      <c r="I15" s="62"/>
      <c r="J15" s="62"/>
      <c r="K15" s="50">
        <f>I15*'Toimisto täyttää'!$C$7</f>
        <v>0</v>
      </c>
      <c r="L15" s="25"/>
      <c r="M15" s="1"/>
      <c r="N15" s="1"/>
      <c r="O15" s="1"/>
      <c r="P15" s="1"/>
      <c r="Q15" s="1"/>
      <c r="R15" s="1"/>
      <c r="S15" s="1"/>
      <c r="T15" s="1"/>
    </row>
    <row r="16" spans="1:20" x14ac:dyDescent="0.35">
      <c r="A16" s="21">
        <v>7</v>
      </c>
      <c r="B16" s="21"/>
      <c r="C16" s="62"/>
      <c r="D16" s="62"/>
      <c r="E16" s="62"/>
      <c r="F16" s="62"/>
      <c r="G16" s="62"/>
      <c r="H16" s="24"/>
      <c r="I16" s="62"/>
      <c r="J16" s="62"/>
      <c r="K16" s="50">
        <f>I16*'Toimisto täyttää'!$C$7</f>
        <v>0</v>
      </c>
      <c r="L16" s="25"/>
      <c r="M16" s="1"/>
      <c r="N16" s="1"/>
      <c r="O16" s="1"/>
      <c r="P16" s="1"/>
      <c r="Q16" s="1"/>
      <c r="R16" s="1"/>
      <c r="S16" s="1"/>
      <c r="T16" s="1"/>
    </row>
    <row r="17" spans="1:20" x14ac:dyDescent="0.35">
      <c r="A17" s="21">
        <v>8</v>
      </c>
      <c r="B17" s="21"/>
      <c r="C17" s="62"/>
      <c r="D17" s="62"/>
      <c r="E17" s="62"/>
      <c r="F17" s="62"/>
      <c r="G17" s="62"/>
      <c r="H17" s="24"/>
      <c r="I17" s="62"/>
      <c r="J17" s="62"/>
      <c r="K17" s="50">
        <f>I17*'Toimisto täyttää'!$C$7</f>
        <v>0</v>
      </c>
      <c r="L17" s="25"/>
      <c r="M17" s="1"/>
      <c r="N17" s="1"/>
      <c r="O17" s="1"/>
      <c r="P17" s="1"/>
      <c r="Q17" s="1"/>
      <c r="R17" s="1"/>
      <c r="S17" s="1"/>
      <c r="T17" s="1"/>
    </row>
    <row r="18" spans="1:20" x14ac:dyDescent="0.35">
      <c r="A18" s="21">
        <v>9</v>
      </c>
      <c r="B18" s="21"/>
      <c r="C18" s="62"/>
      <c r="D18" s="62"/>
      <c r="E18" s="62"/>
      <c r="F18" s="62"/>
      <c r="G18" s="62"/>
      <c r="H18" s="24"/>
      <c r="I18" s="62"/>
      <c r="J18" s="62"/>
      <c r="K18" s="50">
        <f>I18*'Toimisto täyttää'!$C$7</f>
        <v>0</v>
      </c>
      <c r="L18" s="25"/>
      <c r="M18" s="1"/>
      <c r="N18" s="1"/>
      <c r="O18" s="1"/>
      <c r="P18" s="1"/>
      <c r="Q18" s="1"/>
      <c r="R18" s="1"/>
      <c r="S18" s="1"/>
      <c r="T18" s="1"/>
    </row>
    <row r="19" spans="1:20" x14ac:dyDescent="0.35">
      <c r="A19" s="21">
        <v>10</v>
      </c>
      <c r="B19" s="21"/>
      <c r="C19" s="62"/>
      <c r="D19" s="62"/>
      <c r="E19" s="62"/>
      <c r="F19" s="62"/>
      <c r="G19" s="62"/>
      <c r="H19" s="24"/>
      <c r="I19" s="62"/>
      <c r="J19" s="62"/>
      <c r="K19" s="50">
        <f>I19*'Toimisto täyttää'!$C$7</f>
        <v>0</v>
      </c>
      <c r="L19" s="25"/>
      <c r="M19" s="1"/>
      <c r="N19" s="1"/>
      <c r="O19" s="1"/>
      <c r="P19" s="1"/>
      <c r="Q19" s="1"/>
      <c r="R19" s="1"/>
      <c r="S19" s="1"/>
      <c r="T19" s="1"/>
    </row>
    <row r="20" spans="1:20" x14ac:dyDescent="0.35">
      <c r="A20" s="21">
        <v>11</v>
      </c>
      <c r="B20" s="21"/>
      <c r="C20" s="62"/>
      <c r="D20" s="62"/>
      <c r="E20" s="62"/>
      <c r="F20" s="62"/>
      <c r="G20" s="62"/>
      <c r="H20" s="24"/>
      <c r="I20" s="62"/>
      <c r="J20" s="62"/>
      <c r="K20" s="50">
        <f>I20*'Toimisto täyttää'!$C$7</f>
        <v>0</v>
      </c>
      <c r="L20" s="25"/>
      <c r="M20" s="1"/>
      <c r="N20" s="1"/>
      <c r="O20" s="1"/>
      <c r="P20" s="1"/>
      <c r="Q20" s="1"/>
      <c r="R20" s="1"/>
      <c r="S20" s="1"/>
      <c r="T20" s="1"/>
    </row>
    <row r="21" spans="1:20" x14ac:dyDescent="0.35">
      <c r="A21" s="21">
        <v>12</v>
      </c>
      <c r="B21" s="21"/>
      <c r="C21" s="62"/>
      <c r="D21" s="62"/>
      <c r="E21" s="62"/>
      <c r="F21" s="62"/>
      <c r="G21" s="62"/>
      <c r="H21" s="24"/>
      <c r="I21" s="62"/>
      <c r="J21" s="62"/>
      <c r="K21" s="50">
        <f>I21*'Toimisto täyttää'!$C$7</f>
        <v>0</v>
      </c>
      <c r="L21" s="25"/>
      <c r="M21" s="1"/>
      <c r="N21" s="1"/>
      <c r="O21" s="1"/>
      <c r="P21" s="1"/>
      <c r="Q21" s="1"/>
      <c r="R21" s="1"/>
      <c r="S21" s="1"/>
      <c r="T21" s="1"/>
    </row>
    <row r="22" spans="1:20" x14ac:dyDescent="0.35">
      <c r="A22" s="21">
        <v>13</v>
      </c>
      <c r="B22" s="21"/>
      <c r="C22" s="62"/>
      <c r="D22" s="62"/>
      <c r="E22" s="62"/>
      <c r="F22" s="62"/>
      <c r="G22" s="62"/>
      <c r="H22" s="24"/>
      <c r="K22" s="50">
        <f>I22*'Toimisto täyttää'!$C$7</f>
        <v>0</v>
      </c>
      <c r="L22" s="25"/>
      <c r="M22" s="1"/>
      <c r="N22" s="1"/>
      <c r="O22" s="1"/>
      <c r="P22" s="1"/>
      <c r="Q22" s="1"/>
      <c r="R22" s="1"/>
      <c r="S22" s="1"/>
      <c r="T22" s="1"/>
    </row>
    <row r="23" spans="1:20" x14ac:dyDescent="0.35">
      <c r="A23" s="21">
        <v>14</v>
      </c>
      <c r="B23" s="21"/>
      <c r="C23" s="62"/>
      <c r="D23" s="62"/>
      <c r="E23" s="62"/>
      <c r="F23" s="62"/>
      <c r="G23" s="62"/>
      <c r="H23" s="24"/>
      <c r="I23" s="62"/>
      <c r="J23" s="62"/>
      <c r="K23" s="50">
        <f>I23*'Toimisto täyttää'!$C$7</f>
        <v>0</v>
      </c>
      <c r="L23" s="25"/>
      <c r="M23" s="1"/>
      <c r="N23" s="1"/>
      <c r="O23" s="1"/>
      <c r="P23" s="1"/>
      <c r="Q23" s="1"/>
      <c r="R23" s="1"/>
      <c r="S23" s="1"/>
      <c r="T23" s="1"/>
    </row>
    <row r="24" spans="1:20" x14ac:dyDescent="0.35">
      <c r="A24" s="21">
        <v>15</v>
      </c>
      <c r="B24" s="21"/>
      <c r="C24" s="62"/>
      <c r="D24" s="62"/>
      <c r="E24" s="62"/>
      <c r="F24" s="62"/>
      <c r="G24" s="62"/>
      <c r="H24" s="24"/>
      <c r="I24" s="62"/>
      <c r="J24" s="62"/>
      <c r="K24" s="50">
        <f>I24*'Toimisto täyttää'!$C$7</f>
        <v>0</v>
      </c>
      <c r="L24" s="25"/>
      <c r="M24" s="1"/>
      <c r="N24" s="1"/>
      <c r="O24" s="1"/>
      <c r="P24" s="1"/>
      <c r="Q24" s="1"/>
      <c r="R24" s="1"/>
      <c r="S24" s="1"/>
      <c r="T24" s="1"/>
    </row>
    <row r="25" spans="1:20" x14ac:dyDescent="0.35">
      <c r="A25" s="21">
        <v>16</v>
      </c>
      <c r="B25" s="21"/>
      <c r="C25" s="62"/>
      <c r="D25" s="62"/>
      <c r="E25" s="62"/>
      <c r="F25" s="62"/>
      <c r="G25" s="62"/>
      <c r="H25" s="24"/>
      <c r="I25" s="62"/>
      <c r="J25" s="62"/>
      <c r="K25" s="50">
        <f>I25*'Toimisto täyttää'!$C$7</f>
        <v>0</v>
      </c>
      <c r="L25" s="25"/>
      <c r="M25" s="1"/>
      <c r="N25" s="1"/>
      <c r="O25" s="1"/>
      <c r="P25" s="1"/>
      <c r="Q25" s="1"/>
      <c r="R25" s="1"/>
      <c r="S25" s="1"/>
      <c r="T25" s="1"/>
    </row>
    <row r="26" spans="1:20" x14ac:dyDescent="0.35">
      <c r="A26" s="21">
        <v>17</v>
      </c>
      <c r="B26" s="21"/>
      <c r="C26" s="62"/>
      <c r="D26" s="62"/>
      <c r="E26" s="62"/>
      <c r="F26" s="62"/>
      <c r="G26" s="62"/>
      <c r="H26" s="24"/>
      <c r="I26" s="62"/>
      <c r="J26" s="62"/>
      <c r="K26" s="50">
        <f>I26*'Toimisto täyttää'!$C$7</f>
        <v>0</v>
      </c>
      <c r="L26" s="25"/>
      <c r="M26" s="1"/>
      <c r="N26" s="1"/>
      <c r="O26" s="1"/>
      <c r="P26" s="1"/>
      <c r="Q26" s="1"/>
      <c r="R26" s="1"/>
      <c r="S26" s="1"/>
      <c r="T26" s="1"/>
    </row>
    <row r="27" spans="1:20" x14ac:dyDescent="0.35">
      <c r="A27" s="21">
        <v>18</v>
      </c>
      <c r="B27" s="21"/>
      <c r="C27" s="62"/>
      <c r="D27" s="62"/>
      <c r="E27" s="62"/>
      <c r="F27" s="62"/>
      <c r="G27" s="62"/>
      <c r="H27" s="24"/>
      <c r="I27" s="62"/>
      <c r="J27" s="62"/>
      <c r="K27" s="50">
        <f>I27*'Toimisto täyttää'!$C$7</f>
        <v>0</v>
      </c>
      <c r="L27" s="25"/>
      <c r="M27" s="1"/>
      <c r="N27" s="1"/>
      <c r="O27" s="1"/>
      <c r="P27" s="1"/>
      <c r="Q27" s="1"/>
      <c r="R27" s="1"/>
      <c r="S27" s="1"/>
      <c r="T27" s="1"/>
    </row>
    <row r="28" spans="1:20" ht="16.5" customHeight="1" x14ac:dyDescent="0.35">
      <c r="B28" s="1"/>
      <c r="C28" s="1"/>
      <c r="D28" s="1"/>
      <c r="E28" s="1"/>
      <c r="F28" s="1"/>
      <c r="G28" s="1"/>
      <c r="H28" s="1"/>
      <c r="J28" s="1">
        <f>SUM(J10:J27)</f>
        <v>0</v>
      </c>
      <c r="K28" s="51">
        <f>SUM(K10:K27)</f>
        <v>0</v>
      </c>
      <c r="L28" s="1"/>
      <c r="M28" s="1"/>
      <c r="N28" s="1"/>
      <c r="O28" s="1"/>
      <c r="P28" s="1"/>
      <c r="Q28" s="1"/>
      <c r="R28" s="1"/>
      <c r="S28" s="1"/>
      <c r="T28" s="1"/>
    </row>
    <row r="29" spans="1:20" ht="20.25" customHeight="1" x14ac:dyDescent="0.35">
      <c r="B29" s="1" t="s">
        <v>19</v>
      </c>
      <c r="C29" s="1"/>
      <c r="D29" s="1"/>
      <c r="E29" s="27" t="s">
        <v>20</v>
      </c>
      <c r="F29" s="27"/>
      <c r="G29" s="1"/>
      <c r="H29" s="1"/>
      <c r="I29" s="1"/>
      <c r="J29" s="1"/>
      <c r="K29" s="27"/>
      <c r="L29" s="1"/>
      <c r="M29" s="1"/>
      <c r="N29" s="1"/>
      <c r="O29" s="1"/>
      <c r="P29" s="1"/>
      <c r="Q29" s="1"/>
      <c r="R29" s="1"/>
      <c r="S29" s="1"/>
      <c r="T29" s="1"/>
    </row>
    <row r="30" spans="1:20" ht="14.5" customHeight="1" x14ac:dyDescent="0.35">
      <c r="C30" s="1"/>
      <c r="D30" s="1"/>
      <c r="E30" s="28" t="s">
        <v>21</v>
      </c>
      <c r="F30" s="29"/>
      <c r="G30" s="29"/>
      <c r="H30" s="30"/>
      <c r="I30" s="45"/>
      <c r="J30" s="1"/>
      <c r="K30" s="68" t="s">
        <v>22</v>
      </c>
      <c r="L30" s="69" t="s">
        <v>23</v>
      </c>
      <c r="M30" s="1"/>
      <c r="N30" s="1"/>
      <c r="O30" s="1"/>
      <c r="P30" s="1"/>
      <c r="Q30" s="1"/>
      <c r="R30" s="1"/>
      <c r="S30" s="1"/>
      <c r="T30" s="1"/>
    </row>
    <row r="31" spans="1:20" x14ac:dyDescent="0.35">
      <c r="B31" s="6"/>
      <c r="C31" s="6"/>
      <c r="D31" s="1"/>
      <c r="E31" s="32" t="s">
        <v>24</v>
      </c>
      <c r="F31" s="33" t="s">
        <v>25</v>
      </c>
      <c r="G31" s="34" t="s">
        <v>26</v>
      </c>
      <c r="H31" s="35" t="s">
        <v>27</v>
      </c>
      <c r="I31" s="46" t="s">
        <v>28</v>
      </c>
      <c r="J31" s="1"/>
      <c r="K31" s="68"/>
      <c r="L31" s="69"/>
      <c r="M31" s="1"/>
      <c r="N31" s="1"/>
      <c r="O31" s="1"/>
      <c r="P31" s="1"/>
      <c r="Q31" s="1"/>
      <c r="R31" s="1"/>
      <c r="S31" s="1"/>
      <c r="T31" s="1"/>
    </row>
    <row r="32" spans="1:20" x14ac:dyDescent="0.35">
      <c r="B32" s="1" t="s">
        <v>29</v>
      </c>
      <c r="C32" s="1"/>
      <c r="D32" s="1"/>
      <c r="E32" s="24">
        <v>4420</v>
      </c>
      <c r="F32" s="38" t="s">
        <v>30</v>
      </c>
      <c r="G32" s="39" t="s">
        <v>30</v>
      </c>
      <c r="H32" s="40">
        <f>SUMIF(L10:L27,G32,I10:J27)</f>
        <v>0</v>
      </c>
      <c r="I32" s="56">
        <f>H32*'Toimisto täyttää'!$C$7</f>
        <v>0</v>
      </c>
      <c r="J32" s="1"/>
      <c r="K32" s="42"/>
      <c r="L32" s="57"/>
      <c r="M32" s="1"/>
      <c r="N32" s="1"/>
      <c r="O32" s="1"/>
      <c r="P32" s="1"/>
      <c r="Q32" s="1"/>
      <c r="R32" s="1"/>
      <c r="S32" s="1"/>
      <c r="T32" s="1"/>
    </row>
    <row r="33" spans="2:20" x14ac:dyDescent="0.35">
      <c r="D33" s="1"/>
      <c r="E33" s="24">
        <v>4420</v>
      </c>
      <c r="F33" s="42" t="s">
        <v>31</v>
      </c>
      <c r="G33" s="39">
        <v>2305</v>
      </c>
      <c r="H33" s="40">
        <f>SUMIF(L10:L27,G33,I10:J27)</f>
        <v>0</v>
      </c>
      <c r="I33" s="56">
        <f>H33*'Toimisto täyttää'!$C$7</f>
        <v>0</v>
      </c>
      <c r="J33" s="1"/>
      <c r="K33" s="42"/>
      <c r="L33" s="57"/>
      <c r="M33" s="1"/>
      <c r="N33" s="1"/>
      <c r="O33" s="1"/>
      <c r="P33" s="1"/>
      <c r="Q33" s="1"/>
      <c r="R33" s="1"/>
      <c r="S33" s="1"/>
      <c r="T33" s="1"/>
    </row>
    <row r="34" spans="2:20" x14ac:dyDescent="0.35">
      <c r="C34" s="1"/>
      <c r="D34" s="1"/>
      <c r="E34" s="24">
        <v>4420</v>
      </c>
      <c r="F34" s="42" t="s">
        <v>32</v>
      </c>
      <c r="G34" s="39">
        <v>2306</v>
      </c>
      <c r="H34" s="40">
        <f>SUMIF(L10:L27,G34,I10:J27)</f>
        <v>0</v>
      </c>
      <c r="I34" s="56">
        <f>H34*'Toimisto täyttää'!$C$7</f>
        <v>0</v>
      </c>
      <c r="J34" s="1"/>
      <c r="K34" s="42"/>
      <c r="L34" s="57"/>
      <c r="M34" s="1"/>
      <c r="N34" s="1"/>
      <c r="O34" s="1"/>
      <c r="P34" s="1"/>
      <c r="Q34" s="1"/>
      <c r="R34" s="1"/>
      <c r="S34" s="1"/>
      <c r="T34" s="1"/>
    </row>
    <row r="35" spans="2:20" x14ac:dyDescent="0.35">
      <c r="B35" s="1"/>
      <c r="C35" s="1"/>
      <c r="D35" s="1"/>
      <c r="E35" s="24">
        <v>4420</v>
      </c>
      <c r="F35" s="42" t="s">
        <v>33</v>
      </c>
      <c r="G35" s="39">
        <v>2307</v>
      </c>
      <c r="H35" s="40">
        <f>SUMIF(L10:L27,G35,I10:J27)</f>
        <v>0</v>
      </c>
      <c r="I35" s="56">
        <f>H35*'Toimisto täyttää'!$C$7</f>
        <v>0</v>
      </c>
      <c r="J35" s="1"/>
      <c r="K35" s="42"/>
      <c r="L35" s="57"/>
      <c r="M35" s="1"/>
      <c r="N35" s="1"/>
      <c r="O35" s="1"/>
      <c r="P35" s="1"/>
      <c r="Q35" s="1"/>
      <c r="R35" s="1"/>
      <c r="S35" s="1"/>
      <c r="T35" s="1"/>
    </row>
    <row r="36" spans="2:20" x14ac:dyDescent="0.35">
      <c r="B36" s="6"/>
      <c r="C36" s="6"/>
      <c r="D36" s="1"/>
      <c r="E36" s="24">
        <v>4420</v>
      </c>
      <c r="F36" s="42" t="s">
        <v>34</v>
      </c>
      <c r="G36" s="39">
        <v>2308</v>
      </c>
      <c r="H36" s="40">
        <f>SUMIF(L10:L27,G36,I10:J27)</f>
        <v>0</v>
      </c>
      <c r="I36" s="56">
        <f>H36*'Toimisto täyttää'!$C$7</f>
        <v>0</v>
      </c>
      <c r="J36" s="1"/>
      <c r="K36" s="42"/>
      <c r="L36" s="58" t="s">
        <v>28</v>
      </c>
      <c r="M36" s="1"/>
      <c r="N36" s="1"/>
      <c r="O36" s="1"/>
      <c r="P36" s="1"/>
      <c r="Q36" s="1"/>
      <c r="R36" s="1"/>
      <c r="S36" s="1"/>
      <c r="T36" s="1"/>
    </row>
    <row r="37" spans="2:20" ht="17.25" customHeight="1" x14ac:dyDescent="0.35">
      <c r="B37" s="43" t="s">
        <v>35</v>
      </c>
      <c r="C37" s="1"/>
      <c r="D37" s="1"/>
      <c r="E37" s="1"/>
      <c r="F37" s="73" t="s">
        <v>18</v>
      </c>
      <c r="G37" s="73"/>
      <c r="H37" s="26"/>
      <c r="I37" s="53">
        <f>SUM(I32:I36)</f>
        <v>0</v>
      </c>
      <c r="J37" s="1"/>
      <c r="K37" s="1"/>
      <c r="L37" s="44"/>
      <c r="M37" s="1"/>
      <c r="N37" s="1"/>
      <c r="O37" s="1"/>
      <c r="P37" s="1"/>
      <c r="Q37" s="1"/>
      <c r="R37" s="1"/>
      <c r="S37" s="1"/>
      <c r="T37" s="1"/>
    </row>
    <row r="38" spans="2:20" ht="33.75" customHeight="1" x14ac:dyDescent="0.35">
      <c r="B38" s="67" t="s">
        <v>53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1"/>
      <c r="N38" s="1"/>
      <c r="O38" s="1"/>
      <c r="P38" s="1"/>
      <c r="Q38" s="1"/>
      <c r="R38" s="1"/>
      <c r="S38" s="1"/>
      <c r="T38" s="1"/>
    </row>
  </sheetData>
  <mergeCells count="43">
    <mergeCell ref="B38:L38"/>
    <mergeCell ref="C24:G24"/>
    <mergeCell ref="I24:J24"/>
    <mergeCell ref="C25:G25"/>
    <mergeCell ref="I25:J25"/>
    <mergeCell ref="C26:G26"/>
    <mergeCell ref="I26:J26"/>
    <mergeCell ref="C27:G27"/>
    <mergeCell ref="I27:J27"/>
    <mergeCell ref="K30:K31"/>
    <mergeCell ref="L30:L31"/>
    <mergeCell ref="F37:G37"/>
    <mergeCell ref="C23:G23"/>
    <mergeCell ref="I23:J23"/>
    <mergeCell ref="C17:G17"/>
    <mergeCell ref="I17:J17"/>
    <mergeCell ref="C18:G18"/>
    <mergeCell ref="I18:J18"/>
    <mergeCell ref="C19:G19"/>
    <mergeCell ref="I19:J19"/>
    <mergeCell ref="C20:G20"/>
    <mergeCell ref="I20:J20"/>
    <mergeCell ref="C21:G21"/>
    <mergeCell ref="I21:J21"/>
    <mergeCell ref="C22:G22"/>
    <mergeCell ref="C14:G14"/>
    <mergeCell ref="I14:J14"/>
    <mergeCell ref="C15:G15"/>
    <mergeCell ref="I15:J15"/>
    <mergeCell ref="C16:G16"/>
    <mergeCell ref="I16:J16"/>
    <mergeCell ref="C11:G11"/>
    <mergeCell ref="I11:J11"/>
    <mergeCell ref="C12:G12"/>
    <mergeCell ref="I12:J12"/>
    <mergeCell ref="C13:G13"/>
    <mergeCell ref="I13:J13"/>
    <mergeCell ref="C8:G8"/>
    <mergeCell ref="I8:J8"/>
    <mergeCell ref="C9:G9"/>
    <mergeCell ref="I9:J9"/>
    <mergeCell ref="C10:G10"/>
    <mergeCell ref="I10:J10"/>
  </mergeCells>
  <pageMargins left="0.7" right="0.7" top="0.75" bottom="0.75" header="0.3" footer="0.3"/>
  <pageSetup paperSize="9" scale="76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446DE-67DE-43CD-9C49-8314DD60B24F}">
  <sheetPr>
    <tabColor rgb="FF00B0F0"/>
    <pageSetUpPr fitToPage="1"/>
  </sheetPr>
  <dimension ref="A1:V38"/>
  <sheetViews>
    <sheetView tabSelected="1" workbookViewId="0">
      <selection activeCell="G3" sqref="G3"/>
    </sheetView>
  </sheetViews>
  <sheetFormatPr defaultRowHeight="14.5" x14ac:dyDescent="0.35"/>
  <cols>
    <col min="1" max="1" width="3" customWidth="1"/>
    <col min="2" max="2" width="15.1796875" style="2" customWidth="1"/>
    <col min="3" max="3" width="18.1796875" style="2" customWidth="1"/>
    <col min="4" max="4" width="8.1796875" style="2" customWidth="1"/>
    <col min="5" max="5" width="11.1796875" style="2" customWidth="1"/>
    <col min="6" max="6" width="12" style="2" customWidth="1"/>
    <col min="7" max="7" width="10" style="2" customWidth="1"/>
    <col min="8" max="8" width="10.1796875" style="2" customWidth="1"/>
    <col min="9" max="9" width="10.54296875" style="2" customWidth="1"/>
    <col min="10" max="10" width="0.81640625" style="2" customWidth="1"/>
    <col min="11" max="11" width="10.81640625" style="2" customWidth="1"/>
    <col min="12" max="12" width="11.453125" style="2" customWidth="1"/>
    <col min="13" max="22" width="8.7265625" style="2"/>
  </cols>
  <sheetData>
    <row r="1" spans="1:20" ht="15.5" x14ac:dyDescent="0.35">
      <c r="B1" s="1"/>
      <c r="D1" s="3" t="s">
        <v>41</v>
      </c>
      <c r="E1" s="1"/>
      <c r="F1" s="1"/>
      <c r="G1" s="1"/>
      <c r="H1" s="1"/>
      <c r="I1" s="1"/>
      <c r="J1" s="1"/>
      <c r="K1" s="1"/>
      <c r="L1" s="4" t="s">
        <v>42</v>
      </c>
      <c r="M1" s="1"/>
      <c r="N1" s="1"/>
      <c r="O1" s="1"/>
      <c r="P1" s="1"/>
      <c r="Q1" s="1"/>
      <c r="R1" s="1"/>
      <c r="S1" s="1"/>
      <c r="T1" s="1"/>
    </row>
    <row r="2" spans="1:20" x14ac:dyDescent="0.35">
      <c r="B2" s="1"/>
      <c r="D2" s="1"/>
      <c r="E2" s="1"/>
      <c r="F2" s="1"/>
      <c r="G2" s="1"/>
      <c r="H2" s="1"/>
      <c r="I2" s="1"/>
      <c r="J2" s="1"/>
      <c r="K2" s="1"/>
      <c r="L2" s="4" t="str">
        <f>'Toimisto täyttää'!F4</f>
        <v>VUOSI 2026</v>
      </c>
      <c r="M2" s="1"/>
      <c r="N2" s="1"/>
      <c r="O2" s="1"/>
      <c r="P2" s="1"/>
      <c r="Q2" s="1"/>
      <c r="R2" s="1"/>
      <c r="S2" s="1"/>
      <c r="T2" s="1"/>
    </row>
    <row r="3" spans="1:20" x14ac:dyDescent="0.35">
      <c r="B3" s="1"/>
      <c r="D3" s="1"/>
      <c r="E3" s="1"/>
      <c r="F3" s="1"/>
      <c r="G3" s="1"/>
      <c r="H3" s="1"/>
      <c r="I3" s="1"/>
      <c r="J3" s="1"/>
      <c r="K3" s="1"/>
      <c r="L3" s="4"/>
      <c r="M3" s="1"/>
      <c r="N3" s="1"/>
      <c r="O3" s="1"/>
      <c r="P3" s="1"/>
      <c r="Q3" s="1"/>
      <c r="R3" s="1"/>
      <c r="S3" s="1"/>
      <c r="T3" s="1"/>
    </row>
    <row r="4" spans="1:20" x14ac:dyDescent="0.35">
      <c r="B4" s="1"/>
      <c r="C4" s="5" t="s">
        <v>3</v>
      </c>
      <c r="D4" s="6"/>
      <c r="E4" s="6"/>
      <c r="F4" s="6"/>
      <c r="G4" s="1"/>
      <c r="H4" s="1"/>
      <c r="I4" s="7" t="s">
        <v>4</v>
      </c>
      <c r="J4" s="1"/>
      <c r="L4" s="8"/>
      <c r="M4" s="1"/>
      <c r="N4" s="1"/>
      <c r="O4" s="1"/>
      <c r="P4" s="1"/>
      <c r="Q4" s="1"/>
      <c r="R4" s="1"/>
      <c r="S4" s="1"/>
      <c r="T4" s="1"/>
    </row>
    <row r="5" spans="1:20" x14ac:dyDescent="0.35">
      <c r="B5" s="1"/>
      <c r="C5" s="9"/>
      <c r="D5" s="1"/>
      <c r="E5" s="1"/>
      <c r="F5" s="1"/>
      <c r="G5" s="1"/>
      <c r="H5" s="1"/>
      <c r="I5" s="7"/>
      <c r="J5" s="1"/>
      <c r="K5" s="7" t="s">
        <v>5</v>
      </c>
      <c r="L5" s="10"/>
      <c r="M5" s="1"/>
      <c r="N5" s="1"/>
      <c r="O5" s="1"/>
      <c r="P5" s="1"/>
      <c r="Q5" s="1"/>
      <c r="R5" s="1"/>
      <c r="S5" s="1"/>
      <c r="T5" s="1"/>
    </row>
    <row r="6" spans="1:20" ht="13.5" customHeight="1" x14ac:dyDescent="0.35">
      <c r="B6" s="1"/>
      <c r="C6" s="5" t="s">
        <v>6</v>
      </c>
      <c r="D6" s="11"/>
      <c r="E6" s="11"/>
      <c r="F6" s="11"/>
      <c r="G6" s="11"/>
      <c r="H6" s="11"/>
      <c r="I6" s="7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3.5" customHeight="1" x14ac:dyDescent="0.35">
      <c r="B7" s="1"/>
      <c r="C7" s="5"/>
      <c r="D7" s="12"/>
      <c r="E7" s="12"/>
      <c r="F7" s="12"/>
      <c r="G7" s="12"/>
      <c r="H7" s="12"/>
      <c r="I7" s="13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38.25" customHeight="1" x14ac:dyDescent="0.35">
      <c r="A8" s="14"/>
      <c r="B8" s="15" t="s">
        <v>7</v>
      </c>
      <c r="C8" s="63" t="s">
        <v>8</v>
      </c>
      <c r="D8" s="64"/>
      <c r="E8" s="64"/>
      <c r="F8" s="64"/>
      <c r="G8" s="65"/>
      <c r="H8" s="15" t="s">
        <v>9</v>
      </c>
      <c r="I8" s="71" t="s">
        <v>12</v>
      </c>
      <c r="J8" s="72"/>
      <c r="K8" s="16" t="str">
        <f>'Lomake 1'!L8</f>
        <v>Km x 0,55 yhteensä €</v>
      </c>
      <c r="L8" s="16" t="s">
        <v>43</v>
      </c>
      <c r="M8" s="1"/>
      <c r="N8" s="1"/>
      <c r="O8" s="1"/>
      <c r="P8" s="1"/>
      <c r="Q8" s="1"/>
      <c r="R8" s="1"/>
      <c r="S8" s="1"/>
      <c r="T8" s="1"/>
    </row>
    <row r="9" spans="1:20" x14ac:dyDescent="0.35">
      <c r="A9" s="17"/>
      <c r="B9" s="18" t="s">
        <v>14</v>
      </c>
      <c r="C9" s="66" t="s">
        <v>44</v>
      </c>
      <c r="D9" s="66"/>
      <c r="E9" s="66"/>
      <c r="F9" s="66"/>
      <c r="G9" s="66"/>
      <c r="H9" s="19"/>
      <c r="I9" s="66">
        <v>10</v>
      </c>
      <c r="J9" s="66"/>
      <c r="K9" s="50">
        <f>I9*'Toimisto täyttää'!$C$7</f>
        <v>5.5</v>
      </c>
      <c r="L9" s="20">
        <v>2306</v>
      </c>
      <c r="M9" s="1"/>
      <c r="N9" s="1"/>
      <c r="O9" s="1"/>
      <c r="P9" s="1"/>
      <c r="Q9" s="1"/>
      <c r="R9" s="1"/>
      <c r="S9" s="1"/>
      <c r="T9" s="1"/>
    </row>
    <row r="10" spans="1:20" x14ac:dyDescent="0.35">
      <c r="A10" s="21">
        <v>1</v>
      </c>
      <c r="B10" s="21"/>
      <c r="C10" s="62"/>
      <c r="D10" s="62"/>
      <c r="E10" s="62"/>
      <c r="F10" s="62"/>
      <c r="G10" s="62"/>
      <c r="H10" s="24"/>
      <c r="I10" s="62"/>
      <c r="J10" s="62"/>
      <c r="K10" s="50">
        <f>I10*'Toimisto täyttää'!$C$7</f>
        <v>0</v>
      </c>
      <c r="L10" s="25"/>
      <c r="M10" s="1"/>
      <c r="N10" s="1"/>
      <c r="O10" s="1"/>
      <c r="P10" s="1"/>
      <c r="Q10" s="1"/>
      <c r="R10" s="1"/>
      <c r="S10" s="1"/>
      <c r="T10" s="1"/>
    </row>
    <row r="11" spans="1:20" x14ac:dyDescent="0.35">
      <c r="A11" s="21">
        <v>2</v>
      </c>
      <c r="B11" s="21"/>
      <c r="C11" s="62"/>
      <c r="D11" s="62"/>
      <c r="E11" s="62"/>
      <c r="F11" s="62"/>
      <c r="G11" s="62"/>
      <c r="H11" s="24"/>
      <c r="I11" s="62"/>
      <c r="J11" s="62"/>
      <c r="K11" s="50">
        <f>I11*'Toimisto täyttää'!$C$7</f>
        <v>0</v>
      </c>
      <c r="L11" s="25"/>
      <c r="M11" s="1"/>
      <c r="N11" s="1"/>
      <c r="O11" s="1"/>
      <c r="P11" s="1"/>
      <c r="Q11" s="1"/>
      <c r="R11" s="1"/>
      <c r="S11" s="1"/>
      <c r="T11" s="1"/>
    </row>
    <row r="12" spans="1:20" x14ac:dyDescent="0.35">
      <c r="A12" s="21">
        <v>3</v>
      </c>
      <c r="B12" s="21"/>
      <c r="C12" s="62"/>
      <c r="D12" s="62"/>
      <c r="E12" s="62"/>
      <c r="F12" s="62"/>
      <c r="G12" s="62"/>
      <c r="H12" s="24"/>
      <c r="I12" s="62"/>
      <c r="J12" s="62"/>
      <c r="K12" s="50">
        <f>I12*'Toimisto täyttää'!$C$7</f>
        <v>0</v>
      </c>
      <c r="L12" s="25"/>
      <c r="M12" s="1"/>
      <c r="N12" s="1"/>
      <c r="O12" s="1"/>
      <c r="P12" s="1"/>
      <c r="Q12" s="1"/>
      <c r="R12" s="1"/>
      <c r="S12" s="1"/>
      <c r="T12" s="1"/>
    </row>
    <row r="13" spans="1:20" x14ac:dyDescent="0.35">
      <c r="A13" s="21">
        <v>4</v>
      </c>
      <c r="B13" s="21"/>
      <c r="C13" s="62"/>
      <c r="D13" s="62"/>
      <c r="E13" s="62"/>
      <c r="F13" s="62"/>
      <c r="G13" s="62"/>
      <c r="H13" s="24"/>
      <c r="I13" s="62"/>
      <c r="J13" s="62"/>
      <c r="K13" s="50">
        <f>I13*'Toimisto täyttää'!$C$7</f>
        <v>0</v>
      </c>
      <c r="L13" s="25"/>
      <c r="M13" s="1"/>
      <c r="N13" s="1"/>
      <c r="O13" s="1"/>
      <c r="P13" s="1"/>
      <c r="Q13" s="1"/>
      <c r="R13" s="1"/>
      <c r="S13" s="1"/>
      <c r="T13" s="1"/>
    </row>
    <row r="14" spans="1:20" x14ac:dyDescent="0.35">
      <c r="A14" s="21">
        <v>5</v>
      </c>
      <c r="B14" s="21"/>
      <c r="C14" s="62"/>
      <c r="D14" s="62"/>
      <c r="E14" s="62"/>
      <c r="F14" s="62"/>
      <c r="G14" s="62"/>
      <c r="H14" s="24"/>
      <c r="I14" s="62"/>
      <c r="J14" s="62"/>
      <c r="K14" s="50">
        <f>I14*'Toimisto täyttää'!$C$7</f>
        <v>0</v>
      </c>
      <c r="L14" s="25"/>
      <c r="M14" s="1"/>
      <c r="N14" s="1"/>
      <c r="O14" s="1"/>
      <c r="P14" s="1"/>
      <c r="Q14" s="1"/>
      <c r="R14" s="1"/>
      <c r="S14" s="1"/>
      <c r="T14" s="1"/>
    </row>
    <row r="15" spans="1:20" x14ac:dyDescent="0.35">
      <c r="A15" s="21">
        <v>6</v>
      </c>
      <c r="B15" s="21"/>
      <c r="C15" s="62"/>
      <c r="D15" s="62"/>
      <c r="E15" s="62"/>
      <c r="F15" s="62"/>
      <c r="G15" s="62"/>
      <c r="H15" s="24"/>
      <c r="I15" s="62"/>
      <c r="J15" s="62"/>
      <c r="K15" s="50">
        <f>I15*'Toimisto täyttää'!$C$7</f>
        <v>0</v>
      </c>
      <c r="L15" s="25"/>
      <c r="M15" s="1"/>
      <c r="N15" s="1"/>
      <c r="O15" s="1"/>
      <c r="P15" s="1"/>
      <c r="Q15" s="1"/>
      <c r="R15" s="1"/>
      <c r="S15" s="1"/>
      <c r="T15" s="1"/>
    </row>
    <row r="16" spans="1:20" x14ac:dyDescent="0.35">
      <c r="A16" s="21">
        <v>7</v>
      </c>
      <c r="B16" s="21"/>
      <c r="C16" s="62"/>
      <c r="D16" s="62"/>
      <c r="E16" s="62"/>
      <c r="F16" s="62"/>
      <c r="G16" s="62"/>
      <c r="H16" s="24"/>
      <c r="I16" s="62"/>
      <c r="J16" s="62"/>
      <c r="K16" s="50">
        <f>I16*'Toimisto täyttää'!$C$7</f>
        <v>0</v>
      </c>
      <c r="L16" s="25"/>
      <c r="M16" s="1"/>
      <c r="N16" s="1"/>
      <c r="O16" s="1"/>
      <c r="P16" s="1"/>
      <c r="Q16" s="1"/>
      <c r="R16" s="1"/>
      <c r="S16" s="1"/>
      <c r="T16" s="1"/>
    </row>
    <row r="17" spans="1:20" x14ac:dyDescent="0.35">
      <c r="A17" s="21">
        <v>8</v>
      </c>
      <c r="B17" s="21"/>
      <c r="C17" s="62"/>
      <c r="D17" s="62"/>
      <c r="E17" s="62"/>
      <c r="F17" s="62"/>
      <c r="G17" s="62"/>
      <c r="H17" s="24"/>
      <c r="I17" s="62"/>
      <c r="J17" s="62"/>
      <c r="K17" s="50">
        <f>I17*'Toimisto täyttää'!$C$7</f>
        <v>0</v>
      </c>
      <c r="L17" s="25"/>
      <c r="M17" s="1"/>
      <c r="N17" s="1"/>
      <c r="O17" s="1"/>
      <c r="P17" s="1"/>
      <c r="Q17" s="1"/>
      <c r="R17" s="1"/>
      <c r="S17" s="1"/>
      <c r="T17" s="1"/>
    </row>
    <row r="18" spans="1:20" x14ac:dyDescent="0.35">
      <c r="A18" s="21">
        <v>9</v>
      </c>
      <c r="B18" s="21"/>
      <c r="C18" s="62"/>
      <c r="D18" s="62"/>
      <c r="E18" s="62"/>
      <c r="F18" s="62"/>
      <c r="G18" s="62"/>
      <c r="H18" s="24"/>
      <c r="I18" s="62"/>
      <c r="J18" s="62"/>
      <c r="K18" s="50">
        <f>I18*'Toimisto täyttää'!$C$7</f>
        <v>0</v>
      </c>
      <c r="L18" s="25"/>
      <c r="M18" s="1"/>
      <c r="N18" s="1"/>
      <c r="O18" s="1"/>
      <c r="P18" s="1"/>
      <c r="Q18" s="1"/>
      <c r="R18" s="1"/>
      <c r="S18" s="1"/>
      <c r="T18" s="1"/>
    </row>
    <row r="19" spans="1:20" x14ac:dyDescent="0.35">
      <c r="A19" s="21">
        <v>10</v>
      </c>
      <c r="B19" s="21"/>
      <c r="C19" s="62"/>
      <c r="D19" s="62"/>
      <c r="E19" s="62"/>
      <c r="F19" s="62"/>
      <c r="G19" s="62"/>
      <c r="H19" s="24"/>
      <c r="I19" s="62"/>
      <c r="J19" s="62"/>
      <c r="K19" s="50">
        <f>I19*'Toimisto täyttää'!$C$7</f>
        <v>0</v>
      </c>
      <c r="L19" s="25"/>
      <c r="M19" s="1"/>
      <c r="N19" s="1"/>
      <c r="O19" s="1"/>
      <c r="P19" s="1"/>
      <c r="Q19" s="1"/>
      <c r="R19" s="1"/>
      <c r="S19" s="1"/>
      <c r="T19" s="1"/>
    </row>
    <row r="20" spans="1:20" x14ac:dyDescent="0.35">
      <c r="A20" s="21">
        <v>11</v>
      </c>
      <c r="B20" s="21"/>
      <c r="C20" s="62"/>
      <c r="D20" s="62"/>
      <c r="E20" s="62"/>
      <c r="F20" s="62"/>
      <c r="G20" s="62"/>
      <c r="H20" s="24"/>
      <c r="I20" s="62"/>
      <c r="J20" s="62"/>
      <c r="K20" s="50">
        <f>I20*'Toimisto täyttää'!$C$7</f>
        <v>0</v>
      </c>
      <c r="L20" s="25"/>
      <c r="M20" s="1"/>
      <c r="N20" s="1"/>
      <c r="O20" s="1"/>
      <c r="P20" s="1"/>
      <c r="Q20" s="1"/>
      <c r="R20" s="1"/>
      <c r="S20" s="1"/>
      <c r="T20" s="1"/>
    </row>
    <row r="21" spans="1:20" x14ac:dyDescent="0.35">
      <c r="A21" s="21">
        <v>12</v>
      </c>
      <c r="B21" s="21"/>
      <c r="C21" s="62"/>
      <c r="D21" s="62"/>
      <c r="E21" s="62"/>
      <c r="F21" s="62"/>
      <c r="G21" s="62"/>
      <c r="H21" s="24"/>
      <c r="I21" s="62"/>
      <c r="J21" s="62"/>
      <c r="K21" s="50">
        <f>I21*'Toimisto täyttää'!$C$7</f>
        <v>0</v>
      </c>
      <c r="L21" s="25"/>
      <c r="M21" s="1"/>
      <c r="N21" s="1"/>
      <c r="O21" s="1"/>
      <c r="P21" s="1"/>
      <c r="Q21" s="1"/>
      <c r="R21" s="1"/>
      <c r="S21" s="1"/>
      <c r="T21" s="1"/>
    </row>
    <row r="22" spans="1:20" x14ac:dyDescent="0.35">
      <c r="A22" s="21">
        <v>13</v>
      </c>
      <c r="B22" s="21"/>
      <c r="C22" s="62"/>
      <c r="D22" s="62"/>
      <c r="E22" s="62"/>
      <c r="F22" s="62"/>
      <c r="G22" s="62"/>
      <c r="H22" s="24"/>
      <c r="I22" s="62"/>
      <c r="J22" s="62"/>
      <c r="K22" s="50">
        <f>I22*'Toimisto täyttää'!$C$7</f>
        <v>0</v>
      </c>
      <c r="L22" s="25"/>
      <c r="M22" s="1"/>
      <c r="N22" s="1"/>
      <c r="O22" s="1"/>
      <c r="P22" s="1"/>
      <c r="Q22" s="1"/>
      <c r="R22" s="1"/>
      <c r="S22" s="1"/>
      <c r="T22" s="1"/>
    </row>
    <row r="23" spans="1:20" x14ac:dyDescent="0.35">
      <c r="A23" s="21">
        <v>14</v>
      </c>
      <c r="B23" s="21"/>
      <c r="C23" s="62"/>
      <c r="D23" s="62"/>
      <c r="E23" s="62"/>
      <c r="F23" s="62"/>
      <c r="G23" s="62"/>
      <c r="H23" s="24"/>
      <c r="I23" s="62"/>
      <c r="J23" s="62"/>
      <c r="K23" s="50">
        <f>I23*'Toimisto täyttää'!$C$7</f>
        <v>0</v>
      </c>
      <c r="L23" s="25"/>
      <c r="M23" s="1"/>
      <c r="N23" s="1"/>
      <c r="O23" s="1"/>
      <c r="P23" s="1"/>
      <c r="Q23" s="1"/>
      <c r="R23" s="1"/>
      <c r="S23" s="1"/>
      <c r="T23" s="1"/>
    </row>
    <row r="24" spans="1:20" x14ac:dyDescent="0.35">
      <c r="A24" s="21">
        <v>15</v>
      </c>
      <c r="B24" s="21"/>
      <c r="C24" s="62"/>
      <c r="D24" s="62"/>
      <c r="E24" s="62"/>
      <c r="F24" s="62"/>
      <c r="G24" s="62"/>
      <c r="H24" s="24"/>
      <c r="I24" s="62"/>
      <c r="J24" s="62"/>
      <c r="K24" s="50">
        <f>I24*'Toimisto täyttää'!$C$7</f>
        <v>0</v>
      </c>
      <c r="L24" s="25"/>
      <c r="M24" s="1"/>
      <c r="N24" s="1"/>
      <c r="O24" s="1"/>
      <c r="P24" s="1"/>
      <c r="Q24" s="1"/>
      <c r="R24" s="1"/>
      <c r="S24" s="1"/>
      <c r="T24" s="1"/>
    </row>
    <row r="25" spans="1:20" x14ac:dyDescent="0.35">
      <c r="A25" s="21">
        <v>16</v>
      </c>
      <c r="B25" s="21"/>
      <c r="C25" s="62"/>
      <c r="D25" s="62"/>
      <c r="E25" s="62"/>
      <c r="F25" s="62"/>
      <c r="G25" s="62"/>
      <c r="H25" s="24"/>
      <c r="I25" s="62"/>
      <c r="J25" s="62"/>
      <c r="K25" s="50">
        <f>I25*'Toimisto täyttää'!$C$7</f>
        <v>0</v>
      </c>
      <c r="L25" s="25"/>
      <c r="M25" s="1"/>
      <c r="N25" s="1"/>
      <c r="O25" s="1"/>
      <c r="P25" s="1"/>
      <c r="Q25" s="1"/>
      <c r="R25" s="1"/>
      <c r="S25" s="1"/>
      <c r="T25" s="1"/>
    </row>
    <row r="26" spans="1:20" x14ac:dyDescent="0.35">
      <c r="A26" s="21">
        <v>17</v>
      </c>
      <c r="B26" s="21"/>
      <c r="C26" s="62"/>
      <c r="D26" s="62"/>
      <c r="E26" s="62"/>
      <c r="F26" s="62"/>
      <c r="G26" s="62"/>
      <c r="H26" s="24"/>
      <c r="I26" s="62"/>
      <c r="J26" s="62"/>
      <c r="K26" s="50">
        <f>I26*'Toimisto täyttää'!$C$7</f>
        <v>0</v>
      </c>
      <c r="L26" s="25"/>
      <c r="M26" s="1"/>
      <c r="N26" s="1"/>
      <c r="O26" s="1"/>
      <c r="P26" s="1"/>
      <c r="Q26" s="1"/>
      <c r="R26" s="1"/>
      <c r="S26" s="1"/>
      <c r="T26" s="1"/>
    </row>
    <row r="27" spans="1:20" x14ac:dyDescent="0.35">
      <c r="A27" s="21">
        <v>18</v>
      </c>
      <c r="B27" s="21"/>
      <c r="C27" s="62"/>
      <c r="D27" s="62"/>
      <c r="E27" s="62"/>
      <c r="F27" s="62"/>
      <c r="G27" s="62"/>
      <c r="H27" s="24"/>
      <c r="I27" s="62"/>
      <c r="J27" s="62"/>
      <c r="K27" s="50">
        <f>I27*'Toimisto täyttää'!$C$7</f>
        <v>0</v>
      </c>
      <c r="L27" s="25"/>
      <c r="M27" s="1"/>
      <c r="N27" s="1"/>
      <c r="O27" s="1"/>
      <c r="P27" s="1"/>
      <c r="Q27" s="1"/>
      <c r="R27" s="1"/>
      <c r="S27" s="1"/>
      <c r="T27" s="1"/>
    </row>
    <row r="28" spans="1:20" ht="16.5" customHeight="1" x14ac:dyDescent="0.35">
      <c r="B28" s="1"/>
      <c r="C28" s="1"/>
      <c r="D28" s="1"/>
      <c r="E28" s="1"/>
      <c r="F28" s="1"/>
      <c r="G28" s="1"/>
      <c r="H28" s="1"/>
      <c r="J28" s="1">
        <f>SUM(J10:J27)</f>
        <v>0</v>
      </c>
      <c r="K28" s="51">
        <f>SUM(K10:K27)</f>
        <v>0</v>
      </c>
      <c r="L28" s="1"/>
      <c r="M28" s="1"/>
      <c r="N28" s="1"/>
      <c r="O28" s="1"/>
      <c r="P28" s="1"/>
      <c r="Q28" s="1"/>
      <c r="R28" s="1"/>
      <c r="S28" s="1"/>
      <c r="T28" s="1"/>
    </row>
    <row r="29" spans="1:20" ht="20.25" customHeight="1" x14ac:dyDescent="0.35">
      <c r="B29" s="1" t="s">
        <v>19</v>
      </c>
      <c r="C29" s="1"/>
      <c r="D29" s="1"/>
      <c r="E29" s="27" t="s">
        <v>20</v>
      </c>
      <c r="F29" s="27"/>
      <c r="G29" s="1"/>
      <c r="H29" s="1"/>
      <c r="I29" s="1"/>
      <c r="J29" s="1"/>
      <c r="K29" s="27"/>
      <c r="L29" s="1"/>
      <c r="M29" s="1"/>
      <c r="N29" s="1"/>
      <c r="O29" s="1"/>
      <c r="P29" s="1"/>
      <c r="Q29" s="1"/>
      <c r="R29" s="1"/>
      <c r="S29" s="1"/>
      <c r="T29" s="1"/>
    </row>
    <row r="30" spans="1:20" ht="14.5" customHeight="1" x14ac:dyDescent="0.35">
      <c r="C30" s="1"/>
      <c r="D30" s="1"/>
      <c r="E30" s="28" t="s">
        <v>21</v>
      </c>
      <c r="F30" s="29"/>
      <c r="G30" s="29"/>
      <c r="H30" s="30"/>
      <c r="I30" s="45"/>
      <c r="J30" s="1"/>
      <c r="K30" s="68" t="s">
        <v>22</v>
      </c>
      <c r="L30" s="69" t="s">
        <v>23</v>
      </c>
      <c r="M30" s="1"/>
      <c r="N30" s="1"/>
      <c r="O30" s="1"/>
      <c r="P30" s="1"/>
      <c r="Q30" s="1"/>
      <c r="R30" s="1"/>
      <c r="S30" s="1"/>
      <c r="T30" s="1"/>
    </row>
    <row r="31" spans="1:20" x14ac:dyDescent="0.35">
      <c r="B31" s="6"/>
      <c r="C31" s="6"/>
      <c r="D31" s="1"/>
      <c r="E31" s="32" t="s">
        <v>24</v>
      </c>
      <c r="F31" s="33" t="s">
        <v>25</v>
      </c>
      <c r="G31" s="34" t="s">
        <v>45</v>
      </c>
      <c r="H31" s="35" t="s">
        <v>27</v>
      </c>
      <c r="I31" s="46" t="s">
        <v>28</v>
      </c>
      <c r="J31" s="1"/>
      <c r="K31" s="68"/>
      <c r="L31" s="69"/>
      <c r="M31" s="1"/>
      <c r="N31" s="1"/>
      <c r="O31" s="1"/>
      <c r="P31" s="1"/>
      <c r="Q31" s="1"/>
      <c r="R31" s="1"/>
      <c r="S31" s="1"/>
      <c r="T31" s="1"/>
    </row>
    <row r="32" spans="1:20" x14ac:dyDescent="0.35">
      <c r="B32" s="1" t="s">
        <v>29</v>
      </c>
      <c r="C32" s="1"/>
      <c r="D32" s="1"/>
      <c r="E32" s="24">
        <v>4420</v>
      </c>
      <c r="F32" s="38" t="s">
        <v>30</v>
      </c>
      <c r="G32" s="39" t="s">
        <v>30</v>
      </c>
      <c r="H32" s="40">
        <f>SUMIF(L10:L27,G32,I10:J27)</f>
        <v>0</v>
      </c>
      <c r="I32" s="52">
        <f>H32*'Toimisto täyttää'!$C$7</f>
        <v>0</v>
      </c>
      <c r="J32" s="1"/>
      <c r="K32" s="42"/>
      <c r="L32" s="54"/>
      <c r="M32" s="1"/>
      <c r="N32" s="1"/>
      <c r="O32" s="1"/>
      <c r="P32" s="1"/>
      <c r="Q32" s="1"/>
      <c r="R32" s="1"/>
      <c r="S32" s="1"/>
      <c r="T32" s="1"/>
    </row>
    <row r="33" spans="2:20" x14ac:dyDescent="0.35">
      <c r="D33" s="1"/>
      <c r="E33" s="24">
        <v>4420</v>
      </c>
      <c r="F33" s="42" t="s">
        <v>31</v>
      </c>
      <c r="G33" s="39">
        <v>2305</v>
      </c>
      <c r="H33" s="40">
        <f>SUMIF(L10:L27,G33,I10:J27)</f>
        <v>0</v>
      </c>
      <c r="I33" s="52">
        <f>H33*'Toimisto täyttää'!$C$7</f>
        <v>0</v>
      </c>
      <c r="J33" s="1"/>
      <c r="K33" s="42"/>
      <c r="L33" s="54"/>
      <c r="M33" s="1"/>
      <c r="N33" s="1"/>
      <c r="O33" s="1"/>
      <c r="P33" s="1"/>
      <c r="Q33" s="1"/>
      <c r="R33" s="1"/>
      <c r="S33" s="1"/>
      <c r="T33" s="1"/>
    </row>
    <row r="34" spans="2:20" x14ac:dyDescent="0.35">
      <c r="C34" s="1"/>
      <c r="D34" s="1"/>
      <c r="E34" s="24">
        <v>4420</v>
      </c>
      <c r="F34" s="42" t="s">
        <v>32</v>
      </c>
      <c r="G34" s="39">
        <v>2306</v>
      </c>
      <c r="H34" s="40">
        <f>SUMIF(L10:L27,G34,I10:J27)</f>
        <v>0</v>
      </c>
      <c r="I34" s="52">
        <f>H34*'Toimisto täyttää'!$C$7</f>
        <v>0</v>
      </c>
      <c r="J34" s="1"/>
      <c r="K34" s="42"/>
      <c r="L34" s="54"/>
      <c r="M34" s="1"/>
      <c r="N34" s="1"/>
      <c r="O34" s="1"/>
      <c r="P34" s="1"/>
      <c r="Q34" s="1"/>
      <c r="R34" s="1"/>
      <c r="S34" s="1"/>
      <c r="T34" s="1"/>
    </row>
    <row r="35" spans="2:20" x14ac:dyDescent="0.35">
      <c r="B35" s="1"/>
      <c r="C35" s="1"/>
      <c r="D35" s="1"/>
      <c r="E35" s="24">
        <v>4420</v>
      </c>
      <c r="F35" s="42" t="s">
        <v>33</v>
      </c>
      <c r="G35" s="39">
        <v>2307</v>
      </c>
      <c r="H35" s="40">
        <f>SUMIF(L10:L27,G35,I10:J27)</f>
        <v>0</v>
      </c>
      <c r="I35" s="52">
        <f>H35*'Toimisto täyttää'!$C$7</f>
        <v>0</v>
      </c>
      <c r="J35" s="1"/>
      <c r="K35" s="42"/>
      <c r="L35" s="54"/>
      <c r="M35" s="1"/>
      <c r="N35" s="1"/>
      <c r="O35" s="1"/>
      <c r="P35" s="1"/>
      <c r="Q35" s="1"/>
      <c r="R35" s="1"/>
      <c r="S35" s="1"/>
      <c r="T35" s="1"/>
    </row>
    <row r="36" spans="2:20" x14ac:dyDescent="0.35">
      <c r="B36" s="6"/>
      <c r="C36" s="6"/>
      <c r="D36" s="1"/>
      <c r="E36" s="24">
        <v>4420</v>
      </c>
      <c r="F36" s="42" t="s">
        <v>34</v>
      </c>
      <c r="G36" s="39">
        <v>2308</v>
      </c>
      <c r="H36" s="40">
        <f>SUMIF(L10:L27,G36,I10:J27)</f>
        <v>0</v>
      </c>
      <c r="I36" s="52">
        <f>H36*'Toimisto täyttää'!$C$7</f>
        <v>0</v>
      </c>
      <c r="J36" s="1"/>
      <c r="K36" s="42" cm="1">
        <f t="array" ref="K36">SUM(K32:K35*0.04)</f>
        <v>0</v>
      </c>
      <c r="L36" s="55" t="s">
        <v>28</v>
      </c>
      <c r="M36" s="1"/>
      <c r="N36" s="1"/>
      <c r="O36" s="1"/>
      <c r="P36" s="1"/>
      <c r="Q36" s="1"/>
      <c r="R36" s="1"/>
      <c r="S36" s="1"/>
      <c r="T36" s="1"/>
    </row>
    <row r="37" spans="2:20" ht="17.25" customHeight="1" x14ac:dyDescent="0.35">
      <c r="B37" s="43" t="s">
        <v>35</v>
      </c>
      <c r="C37" s="1"/>
      <c r="D37" s="1"/>
      <c r="E37" s="1"/>
      <c r="F37" s="73" t="s">
        <v>18</v>
      </c>
      <c r="G37" s="73"/>
      <c r="H37" s="26"/>
      <c r="I37" s="53">
        <f>SUM(I32:I36)</f>
        <v>0</v>
      </c>
      <c r="J37" s="1"/>
      <c r="K37" s="1"/>
      <c r="L37" s="44"/>
      <c r="M37" s="1"/>
      <c r="N37" s="1"/>
      <c r="O37" s="1"/>
      <c r="P37" s="1"/>
      <c r="Q37" s="1"/>
      <c r="R37" s="1"/>
      <c r="S37" s="1"/>
      <c r="T37" s="1"/>
    </row>
    <row r="38" spans="2:20" ht="33.75" customHeight="1" x14ac:dyDescent="0.35">
      <c r="B38" s="67" t="s">
        <v>46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1"/>
      <c r="N38" s="1"/>
      <c r="O38" s="1"/>
      <c r="P38" s="1"/>
      <c r="Q38" s="1"/>
      <c r="R38" s="1"/>
      <c r="S38" s="1"/>
      <c r="T38" s="1"/>
    </row>
  </sheetData>
  <mergeCells count="44">
    <mergeCell ref="F37:G37"/>
    <mergeCell ref="B38:L38"/>
    <mergeCell ref="C26:G26"/>
    <mergeCell ref="I26:J26"/>
    <mergeCell ref="C27:G27"/>
    <mergeCell ref="I27:J27"/>
    <mergeCell ref="K30:K31"/>
    <mergeCell ref="L30:L31"/>
    <mergeCell ref="C23:G23"/>
    <mergeCell ref="I23:J23"/>
    <mergeCell ref="C24:G24"/>
    <mergeCell ref="I24:J24"/>
    <mergeCell ref="C25:G25"/>
    <mergeCell ref="I25:J25"/>
    <mergeCell ref="C20:G20"/>
    <mergeCell ref="I20:J20"/>
    <mergeCell ref="C21:G21"/>
    <mergeCell ref="I21:J21"/>
    <mergeCell ref="C22:G22"/>
    <mergeCell ref="I22:J22"/>
    <mergeCell ref="C17:G17"/>
    <mergeCell ref="I17:J17"/>
    <mergeCell ref="C18:G18"/>
    <mergeCell ref="I18:J18"/>
    <mergeCell ref="C19:G19"/>
    <mergeCell ref="I19:J19"/>
    <mergeCell ref="C14:G14"/>
    <mergeCell ref="I14:J14"/>
    <mergeCell ref="C15:G15"/>
    <mergeCell ref="I15:J15"/>
    <mergeCell ref="C16:G16"/>
    <mergeCell ref="I16:J16"/>
    <mergeCell ref="C11:G11"/>
    <mergeCell ref="I11:J11"/>
    <mergeCell ref="C12:G12"/>
    <mergeCell ref="I12:J12"/>
    <mergeCell ref="C13:G13"/>
    <mergeCell ref="I13:J13"/>
    <mergeCell ref="C8:G8"/>
    <mergeCell ref="I8:J8"/>
    <mergeCell ref="C9:G9"/>
    <mergeCell ref="I9:J9"/>
    <mergeCell ref="C10:G10"/>
    <mergeCell ref="I10:J10"/>
  </mergeCells>
  <pageMargins left="0.7" right="0.7" top="0.75" bottom="0.75" header="0.3" footer="0.3"/>
  <pageSetup paperSize="9" scale="76" fitToWidth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19C76-B21E-43AE-8203-53CB3E92C944}">
  <sheetPr>
    <tabColor theme="0" tint="-0.499984740745262"/>
  </sheetPr>
  <dimension ref="B3:M11"/>
  <sheetViews>
    <sheetView workbookViewId="0">
      <selection activeCell="L18" sqref="L18"/>
    </sheetView>
  </sheetViews>
  <sheetFormatPr defaultRowHeight="14.5" x14ac:dyDescent="0.35"/>
  <cols>
    <col min="2" max="2" width="27.453125" customWidth="1"/>
    <col min="5" max="5" width="10.81640625" customWidth="1"/>
  </cols>
  <sheetData>
    <row r="3" spans="2:13" x14ac:dyDescent="0.35">
      <c r="C3" s="61" t="s">
        <v>47</v>
      </c>
    </row>
    <row r="4" spans="2:13" ht="15.5" x14ac:dyDescent="0.35">
      <c r="C4" s="59" t="s">
        <v>48</v>
      </c>
      <c r="F4" s="59" t="s">
        <v>49</v>
      </c>
    </row>
    <row r="6" spans="2:13" x14ac:dyDescent="0.35">
      <c r="B6" s="49" t="s">
        <v>50</v>
      </c>
    </row>
    <row r="7" spans="2:13" x14ac:dyDescent="0.35">
      <c r="B7" s="47" t="s">
        <v>51</v>
      </c>
      <c r="C7" s="48">
        <v>0.55000000000000004</v>
      </c>
    </row>
    <row r="8" spans="2:13" x14ac:dyDescent="0.35">
      <c r="B8" s="47" t="s">
        <v>52</v>
      </c>
      <c r="C8" s="48">
        <v>0.04</v>
      </c>
    </row>
    <row r="11" spans="2:13" x14ac:dyDescent="0.35"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</row>
  </sheetData>
  <sheetProtection sheet="1" objects="1" scenarios="1"/>
  <mergeCells count="1">
    <mergeCell ref="B11:M1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60CC01FAA2CEAD4B875024D9F2A2303B" ma:contentTypeVersion="9" ma:contentTypeDescription="Luo uusi asiakirja." ma:contentTypeScope="" ma:versionID="c449cb62bd039cad51b1e327b5c53838">
  <xsd:schema xmlns:xsd="http://www.w3.org/2001/XMLSchema" xmlns:xs="http://www.w3.org/2001/XMLSchema" xmlns:p="http://schemas.microsoft.com/office/2006/metadata/properties" xmlns:ns2="f64d6a94-a22f-43fc-9321-091514b9a0a2" targetNamespace="http://schemas.microsoft.com/office/2006/metadata/properties" ma:root="true" ma:fieldsID="767fd7d4f263579b2e0544afedb6b3d8" ns2:_="">
    <xsd:import namespace="f64d6a94-a22f-43fc-9321-091514b9a0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4d6a94-a22f-43fc-9321-091514b9a0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uvien tunnisteet" ma:readOnly="false" ma:fieldId="{5cf76f15-5ced-4ddc-b409-7134ff3c332f}" ma:taxonomyMulti="true" ma:sspId="1132a140-cbcc-4b11-b6ac-a687d257ec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4d6a94-a22f-43fc-9321-091514b9a0a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1461B16-4651-4035-A742-5EDF3ABDC3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4d6a94-a22f-43fc-9321-091514b9a0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40B0E8-EE78-4ACE-BA6C-932AC4BEFBF1}">
  <ds:schemaRefs>
    <ds:schemaRef ds:uri="http://schemas.microsoft.com/office/2006/metadata/properties"/>
    <ds:schemaRef ds:uri="http://schemas.microsoft.com/office/infopath/2007/PartnerControls"/>
    <ds:schemaRef ds:uri="f64d6a94-a22f-43fc-9321-091514b9a0a2"/>
  </ds:schemaRefs>
</ds:datastoreItem>
</file>

<file path=customXml/itemProps3.xml><?xml version="1.0" encoding="utf-8"?>
<ds:datastoreItem xmlns:ds="http://schemas.openxmlformats.org/officeDocument/2006/customXml" ds:itemID="{0FBFD1D2-75A1-40C4-8121-DEA027C084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3</vt:i4>
      </vt:variant>
    </vt:vector>
  </HeadingPairs>
  <TitlesOfParts>
    <vt:vector size="7" baseType="lpstr">
      <vt:lpstr>Lomake 1</vt:lpstr>
      <vt:lpstr>Lomake 2</vt:lpstr>
      <vt:lpstr>Lomake 3</vt:lpstr>
      <vt:lpstr>Toimisto täyttää</vt:lpstr>
      <vt:lpstr>'Lomake 1'!Tulostusalue</vt:lpstr>
      <vt:lpstr>'Lomake 2'!Tulostusalue</vt:lpstr>
      <vt:lpstr>'Lomake 3'!Tulostusalue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Mäkimartti Taru</dc:creator>
  <cp:keywords/>
  <dc:description/>
  <cp:lastModifiedBy>Mirja Hokkinen</cp:lastModifiedBy>
  <cp:revision/>
  <cp:lastPrinted>2026-01-14T08:18:13Z</cp:lastPrinted>
  <dcterms:created xsi:type="dcterms:W3CDTF">2025-01-27T12:42:23Z</dcterms:created>
  <dcterms:modified xsi:type="dcterms:W3CDTF">2026-01-14T08:18:29Z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0x01010060CC01FAA2CEAD4B875024D9F2A2303B</vt:lpwstr>
  </property>
  <property fmtid="{D5CDD505-2E9C-101B-9397-08002B2CF9AE}" pid="3" name="MediaServiceImageTags">
    <vt:lpwstr/>
  </property>
</Properties>
</file>